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Лист1!$A$1:$Q$45</definedName>
  </definedNames>
  <calcPr calcId="125725"/>
</workbook>
</file>

<file path=xl/calcChain.xml><?xml version="1.0" encoding="utf-8"?>
<calcChain xmlns="http://schemas.openxmlformats.org/spreadsheetml/2006/main">
  <c r="Q40" i="1"/>
  <c r="P22"/>
  <c r="Q16"/>
  <c r="M11"/>
  <c r="P11"/>
  <c r="O11"/>
  <c r="Q11"/>
  <c r="C19"/>
  <c r="Q39"/>
  <c r="P39"/>
  <c r="O39"/>
  <c r="H39"/>
  <c r="C39"/>
  <c r="Q23"/>
  <c r="P23"/>
  <c r="L16"/>
  <c r="J16"/>
  <c r="K16"/>
  <c r="I16"/>
  <c r="G16"/>
  <c r="F16"/>
  <c r="E16"/>
  <c r="D16"/>
  <c r="D35"/>
  <c r="E35"/>
  <c r="F35"/>
  <c r="G35"/>
  <c r="I35"/>
  <c r="J35"/>
  <c r="K35"/>
  <c r="P35" s="1"/>
  <c r="L35"/>
  <c r="H38"/>
  <c r="C38"/>
  <c r="Q36"/>
  <c r="H37"/>
  <c r="C37"/>
  <c r="D27"/>
  <c r="E27"/>
  <c r="F27"/>
  <c r="G27"/>
  <c r="I27"/>
  <c r="J27"/>
  <c r="K27"/>
  <c r="P27" s="1"/>
  <c r="L27"/>
  <c r="P34"/>
  <c r="O34"/>
  <c r="Q34"/>
  <c r="H34"/>
  <c r="C34"/>
  <c r="P31"/>
  <c r="O31"/>
  <c r="P30"/>
  <c r="P29"/>
  <c r="P28"/>
  <c r="H28"/>
  <c r="C29"/>
  <c r="H29"/>
  <c r="Q29"/>
  <c r="C30"/>
  <c r="H30"/>
  <c r="Q30"/>
  <c r="C31"/>
  <c r="H31"/>
  <c r="Q31"/>
  <c r="C32"/>
  <c r="H32"/>
  <c r="O32"/>
  <c r="P32"/>
  <c r="Q32"/>
  <c r="Q28"/>
  <c r="C28"/>
  <c r="P18"/>
  <c r="P26"/>
  <c r="O26"/>
  <c r="H26"/>
  <c r="C26"/>
  <c r="P25"/>
  <c r="O25"/>
  <c r="H25"/>
  <c r="C25"/>
  <c r="P24"/>
  <c r="O24"/>
  <c r="H24"/>
  <c r="C24"/>
  <c r="O22"/>
  <c r="H22"/>
  <c r="C22"/>
  <c r="Q25"/>
  <c r="Q19"/>
  <c r="P19"/>
  <c r="O19"/>
  <c r="P21"/>
  <c r="H23"/>
  <c r="C23"/>
  <c r="C21"/>
  <c r="H19"/>
  <c r="M19" s="1"/>
  <c r="P20"/>
  <c r="M20"/>
  <c r="P17"/>
  <c r="M17"/>
  <c r="D10"/>
  <c r="E10"/>
  <c r="F10"/>
  <c r="G10"/>
  <c r="H10"/>
  <c r="I10"/>
  <c r="J10"/>
  <c r="K10"/>
  <c r="L10"/>
  <c r="C10"/>
  <c r="O14"/>
  <c r="M14"/>
  <c r="P14"/>
  <c r="P12"/>
  <c r="Q13"/>
  <c r="Q15"/>
  <c r="Q17"/>
  <c r="Q20"/>
  <c r="Q21"/>
  <c r="Q26"/>
  <c r="Q33"/>
  <c r="O13"/>
  <c r="O15"/>
  <c r="O33"/>
  <c r="M12"/>
  <c r="M13"/>
  <c r="M39" l="1"/>
  <c r="H35"/>
  <c r="C35"/>
  <c r="Q35"/>
  <c r="C27"/>
  <c r="M29"/>
  <c r="H27"/>
  <c r="O35"/>
  <c r="D40"/>
  <c r="O27"/>
  <c r="E40"/>
  <c r="C16"/>
  <c r="M25"/>
  <c r="H16"/>
  <c r="M24"/>
  <c r="F40"/>
  <c r="M27"/>
  <c r="M32"/>
  <c r="M22"/>
  <c r="O16"/>
  <c r="G40"/>
  <c r="K40"/>
  <c r="P16"/>
  <c r="O10"/>
  <c r="M10"/>
  <c r="P10"/>
  <c r="M34"/>
  <c r="M31"/>
  <c r="M30"/>
  <c r="Q27"/>
  <c r="M28"/>
  <c r="M18"/>
  <c r="M23"/>
  <c r="M26"/>
  <c r="M21"/>
  <c r="L40"/>
  <c r="J40"/>
  <c r="O40" s="1"/>
  <c r="I40"/>
  <c r="H15"/>
  <c r="C15"/>
  <c r="M35" l="1"/>
  <c r="P40"/>
  <c r="M16"/>
  <c r="C40"/>
  <c r="H40"/>
  <c r="M15"/>
  <c r="M40" l="1"/>
  <c r="C36"/>
  <c r="H36"/>
  <c r="M36" l="1"/>
  <c r="H33"/>
  <c r="C33"/>
  <c r="M33" l="1"/>
</calcChain>
</file>

<file path=xl/sharedStrings.xml><?xml version="1.0" encoding="utf-8"?>
<sst xmlns="http://schemas.openxmlformats.org/spreadsheetml/2006/main" count="62" uniqueCount="50">
  <si>
    <t xml:space="preserve">Наименование подпрограммы </t>
  </si>
  <si>
    <t>Мероприятия, входящие в план мероприятий программы</t>
  </si>
  <si>
    <t>Всего</t>
  </si>
  <si>
    <t>Федеральный бюджет</t>
  </si>
  <si>
    <t>Областной бюджет</t>
  </si>
  <si>
    <t>Местный бюджет</t>
  </si>
  <si>
    <t>В том числе:</t>
  </si>
  <si>
    <t>о реализации мероприятий муниципальной программы</t>
  </si>
  <si>
    <t>О Т Ч Е Т</t>
  </si>
  <si>
    <t>ИТОГО по программе</t>
  </si>
  <si>
    <t>Исполнитель:</t>
  </si>
  <si>
    <t>Расходы на содержание муниципальных казенных учреждений культуры (01 00200)</t>
  </si>
  <si>
    <t>Расходы на содержание муниципальных казенных   библиотек (02 00210)</t>
  </si>
  <si>
    <t>Расходы на организация и проведение культурно-массовых мероприятий (03 01720)</t>
  </si>
  <si>
    <t>Проектирование и строительство ДК Скреблово ( 07 00730; 07 05120: 07 70660;  07 S0660)</t>
  </si>
  <si>
    <t>Реализация областного закона от 12 мая 2015 года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поселений"(03 74390, 03 S4390)</t>
  </si>
  <si>
    <t>Глава администрации</t>
  </si>
  <si>
    <t>Расходы на мероприятия по предупреждению и ликвидации последствий чрезвычайных ситуаций и стихийных бедствий (01 01170)</t>
  </si>
  <si>
    <t>Обеспечение устойчивого функционирования жилищно-коммунального хозяйства в Серебрянском сельском поселении Лужского муниципального района (22 2)</t>
  </si>
  <si>
    <t>Развитие культуры, физической культуры и спорта в Серебрянском сельском поселении Лужского муниципального района (22 1)</t>
  </si>
  <si>
    <t>Развитие автомобильных дорог в Серебрянском сельском поселении Лужского муниципального района (22 3)</t>
  </si>
  <si>
    <t>Безопасность Серебрянского сельского поселения Лужского муниципального района (22 4)</t>
  </si>
  <si>
    <t>С.А. Пальок</t>
  </si>
  <si>
    <t xml:space="preserve">Егорова Александра Владимировна </t>
  </si>
  <si>
    <t>Степень соответствия запланированному уровню затрат и эффективности использования средств местного бюджета и иных источников ресурсного обеспечения муниципальной программы (%)                                                             Уф=Фф/Фп*100%</t>
  </si>
  <si>
    <t>Расходы на мероприятия по учету и обслуживанию уличного освещения поселения (05 01600)</t>
  </si>
  <si>
    <t>Расходы на мероприятия по строительству и реконструкции объектов водоснабжения, водоотведения и очистки сточных вод  ( 03 01590) и на содержание объектов водоснабжения ( 03 01590)</t>
  </si>
  <si>
    <t>Расходы на обеспечение участия в работе по капитальному и текущему ремонту элементов МКД (07 02310)</t>
  </si>
  <si>
    <t>Расходы на мероприятия по укреплению пожарной безопасности на территории поселения (04 01220)</t>
  </si>
  <si>
    <t>Расходы на мероприятия по обслуживанию и содержанию автомобильных дорог (01 01150)</t>
  </si>
  <si>
    <t xml:space="preserve"> Расходы на проведение инвентаризации и оформление технических и кадастровых паспортов дорог местного значения ( 02 01160)</t>
  </si>
  <si>
    <t>"Устойчивое развитие территории Серебрянского сельского поселения"за период 2017-2019 годов"</t>
  </si>
  <si>
    <t>Обеспечение выплат стимулирующего характера работникам муниципальных учреждений культуры (01 S0360)</t>
  </si>
  <si>
    <t>Прочие источники</t>
  </si>
  <si>
    <t>На реализацию мероприятий по борьбе с  борщевиком Сосновского (06 S4310)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</si>
  <si>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услуг( 01 00650)</t>
  </si>
  <si>
    <t xml:space="preserve">Расходы на мероприятия по капитальному ремонту и ремонту автомобильных дорог общего пользования местного значения ( 03 01650)   </t>
  </si>
  <si>
    <t>Капитальный ремонт и ремонт автомобильных дорог общего пользования местного значения ( 03 S0140)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</si>
  <si>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области" ( 03 S4660)</t>
  </si>
  <si>
    <t>Расходы на мероприятия по предупреждению и ликвидации последствий чрезвычайных ситуаций и стихийных бедствий ( 04 01170)</t>
  </si>
  <si>
    <r>
      <rPr>
        <b/>
        <sz val="14"/>
        <color theme="1"/>
        <rFont val="Times New Roman"/>
        <family val="1"/>
        <charset val="204"/>
      </rPr>
      <t>за 2019 год</t>
    </r>
    <r>
      <rPr>
        <sz val="14"/>
        <color theme="1"/>
        <rFont val="Times New Roman"/>
        <family val="1"/>
        <charset val="204"/>
      </rPr>
      <t xml:space="preserve"> </t>
    </r>
  </si>
  <si>
    <t>Объем финансирования                                                                                     План на 2019 год ( тыс.руб)</t>
  </si>
  <si>
    <t>Объем финансирования                                                                                     Факт 2019 года тыс.руб)</t>
  </si>
  <si>
    <t>Расходы на мероприятия по поготовке объектов теплоснабжения к отопительному сезону на территории поселения (02 01560,S0160 ,01130)</t>
  </si>
  <si>
    <t>Реализация областного закона от 28 декабря 2018 года № 147-оз "О старостах сельских населенных пунктов Ленинградской области 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 (06 S4770)</t>
  </si>
  <si>
    <t>Расходы на прочие мероприятия по благоустройству поселений ( 06 01620, 00730)</t>
  </si>
  <si>
    <t>Расходы на мероприятия по созданию мест ( площадок) накопления твердых коммунальных отходов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</si>
  <si>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  ( 06 72020)</t>
  </si>
  <si>
    <t>Реализация областного закона от 28 декабря 2018 года № 147-оз "О старостах сельских населенных пунктов Ленинградской области 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 (03 S4770)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</si>
  <si>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области"      ( 04 S4660)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</si>
</sst>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?"/>
    <numFmt numFmtId="166" formatCode="000000"/>
  </numFmts>
  <fonts count="1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6E0EC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vertical="center" wrapText="1" shrinkToFit="1"/>
    </xf>
    <xf numFmtId="0" fontId="2" fillId="2" borderId="1" xfId="0" applyFont="1" applyFill="1" applyBorder="1" applyAlignment="1">
      <alignment vertical="center" wrapText="1" shrinkToFit="1"/>
    </xf>
    <xf numFmtId="0" fontId="3" fillId="0" borderId="0" xfId="0" applyFont="1" applyBorder="1" applyAlignment="1">
      <alignment vertical="center" wrapText="1" shrinkToFit="1"/>
    </xf>
    <xf numFmtId="164" fontId="3" fillId="0" borderId="0" xfId="0" applyNumberFormat="1" applyFont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vertical="top" wrapText="1" shrinkToFit="1"/>
    </xf>
    <xf numFmtId="0" fontId="2" fillId="0" borderId="1" xfId="0" applyFont="1" applyBorder="1" applyAlignment="1">
      <alignment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vertical="top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vertical="center" wrapText="1" shrinkToFit="1"/>
    </xf>
    <xf numFmtId="0" fontId="1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3" borderId="1" xfId="0" applyFont="1" applyFill="1" applyBorder="1" applyAlignment="1">
      <alignment horizontal="center" vertical="center" wrapText="1" shrinkToFit="1"/>
    </xf>
    <xf numFmtId="0" fontId="7" fillId="0" borderId="0" xfId="0" applyFont="1"/>
    <xf numFmtId="0" fontId="9" fillId="0" borderId="1" xfId="0" applyFont="1" applyBorder="1" applyAlignment="1">
      <alignment horizontal="center" vertical="center" wrapText="1" shrinkToFit="1"/>
    </xf>
    <xf numFmtId="0" fontId="10" fillId="3" borderId="1" xfId="0" applyFont="1" applyFill="1" applyBorder="1" applyAlignment="1">
      <alignment horizontal="center" vertical="center" wrapText="1" shrinkToFit="1"/>
    </xf>
    <xf numFmtId="164" fontId="11" fillId="2" borderId="1" xfId="0" applyNumberFormat="1" applyFont="1" applyFill="1" applyBorder="1" applyAlignment="1">
      <alignment horizontal="center" vertical="center" wrapText="1" shrinkToFit="1"/>
    </xf>
    <xf numFmtId="164" fontId="12" fillId="3" borderId="1" xfId="0" applyNumberFormat="1" applyFont="1" applyFill="1" applyBorder="1" applyAlignment="1">
      <alignment horizontal="center" vertical="center" wrapText="1" shrinkToFit="1"/>
    </xf>
    <xf numFmtId="164" fontId="8" fillId="0" borderId="1" xfId="0" applyNumberFormat="1" applyFont="1" applyBorder="1" applyAlignment="1">
      <alignment horizontal="center" vertical="center" wrapText="1" shrinkToFit="1"/>
    </xf>
    <xf numFmtId="164" fontId="8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 shrinkToFit="1"/>
    </xf>
    <xf numFmtId="165" fontId="13" fillId="0" borderId="1" xfId="0" applyNumberFormat="1" applyFont="1" applyFill="1" applyBorder="1" applyAlignment="1">
      <alignment horizontal="left" vertical="top" wrapText="1"/>
    </xf>
    <xf numFmtId="0" fontId="0" fillId="0" borderId="0" xfId="0" applyAlignment="1"/>
    <xf numFmtId="0" fontId="7" fillId="3" borderId="1" xfId="0" applyFont="1" applyFill="1" applyBorder="1" applyAlignment="1">
      <alignment horizontal="center" vertical="center" wrapText="1" shrinkToFit="1"/>
    </xf>
    <xf numFmtId="0" fontId="10" fillId="3" borderId="1" xfId="0" applyFont="1" applyFill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49" fontId="14" fillId="0" borderId="1" xfId="0" applyNumberFormat="1" applyFont="1" applyFill="1" applyBorder="1" applyAlignment="1">
      <alignment horizontal="justify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166" fontId="14" fillId="0" borderId="1" xfId="0" applyNumberFormat="1" applyFont="1" applyFill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wrapText="1" shrinkToFit="1"/>
    </xf>
    <xf numFmtId="0" fontId="1" fillId="0" borderId="0" xfId="0" applyFont="1" applyAlignment="1"/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7" fillId="3" borderId="1" xfId="0" applyFont="1" applyFill="1" applyBorder="1" applyAlignment="1">
      <alignment horizontal="center" vertical="center" wrapText="1" shrinkToFit="1"/>
    </xf>
    <xf numFmtId="0" fontId="10" fillId="3" borderId="1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tabSelected="1" showWhiteSpace="0" topLeftCell="A19" zoomScaleNormal="100" zoomScalePageLayoutView="110" workbookViewId="0">
      <selection activeCell="Q10" sqref="Q10"/>
    </sheetView>
  </sheetViews>
  <sheetFormatPr defaultRowHeight="15.75"/>
  <cols>
    <col min="1" max="1" width="19.7109375" style="1" customWidth="1"/>
    <col min="2" max="2" width="22.140625" style="1" customWidth="1"/>
    <col min="3" max="3" width="7.5703125" style="1" customWidth="1"/>
    <col min="4" max="4" width="8.5703125" style="1" customWidth="1"/>
    <col min="5" max="5" width="9.5703125" style="1" customWidth="1"/>
    <col min="6" max="7" width="8.7109375" style="1" customWidth="1"/>
    <col min="8" max="8" width="7.140625" style="1" customWidth="1"/>
    <col min="9" max="9" width="7.85546875" style="1" customWidth="1"/>
    <col min="10" max="11" width="7.7109375" style="1" customWidth="1"/>
    <col min="12" max="12" width="10.5703125" style="1" customWidth="1"/>
    <col min="13" max="13" width="7.5703125" style="20" customWidth="1"/>
    <col min="14" max="14" width="8.85546875" style="20" customWidth="1"/>
    <col min="15" max="16" width="8.140625" style="20" customWidth="1"/>
    <col min="17" max="17" width="8.85546875" style="20" customWidth="1"/>
    <col min="18" max="16384" width="9.140625" style="1"/>
  </cols>
  <sheetData>
    <row r="1" spans="1:26" ht="18.75">
      <c r="A1" s="44" t="s">
        <v>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1"/>
      <c r="N1" s="1"/>
      <c r="O1" s="1"/>
      <c r="P1" s="1"/>
      <c r="Q1" s="1"/>
    </row>
    <row r="2" spans="1:26" ht="18.75">
      <c r="A2" s="44" t="s">
        <v>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8"/>
      <c r="N2" s="48"/>
      <c r="O2" s="48"/>
      <c r="P2" s="29"/>
      <c r="Q2" s="1"/>
    </row>
    <row r="3" spans="1:26" ht="18.75">
      <c r="A3" s="44" t="s">
        <v>31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8"/>
      <c r="N3" s="48"/>
      <c r="O3" s="48"/>
      <c r="P3" s="48"/>
      <c r="Q3" s="48"/>
    </row>
    <row r="4" spans="1:26" ht="18.75">
      <c r="A4" s="47" t="s">
        <v>40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1"/>
      <c r="N4" s="1"/>
      <c r="O4" s="1"/>
      <c r="P4" s="1"/>
      <c r="Q4" s="1"/>
    </row>
    <row r="5" spans="1:26">
      <c r="L5" s="17"/>
      <c r="M5"/>
      <c r="N5"/>
      <c r="O5"/>
      <c r="P5"/>
      <c r="Q5" s="18"/>
    </row>
    <row r="6" spans="1:26" ht="72.75" customHeight="1">
      <c r="A6" s="46" t="s">
        <v>0</v>
      </c>
      <c r="B6" s="46" t="s">
        <v>1</v>
      </c>
      <c r="C6" s="38" t="s">
        <v>41</v>
      </c>
      <c r="D6" s="39"/>
      <c r="E6" s="39"/>
      <c r="F6" s="39"/>
      <c r="G6" s="40"/>
      <c r="H6" s="46" t="s">
        <v>42</v>
      </c>
      <c r="I6" s="46"/>
      <c r="J6" s="46"/>
      <c r="K6" s="46"/>
      <c r="L6" s="46"/>
      <c r="M6" s="49" t="s">
        <v>24</v>
      </c>
      <c r="N6" s="49"/>
      <c r="O6" s="49"/>
      <c r="P6" s="49"/>
      <c r="Q6" s="49"/>
      <c r="R6" s="2"/>
      <c r="S6" s="2"/>
      <c r="T6" s="2"/>
      <c r="U6" s="2"/>
      <c r="V6" s="2"/>
      <c r="W6" s="2"/>
      <c r="X6" s="2"/>
      <c r="Y6" s="2"/>
      <c r="Z6" s="2"/>
    </row>
    <row r="7" spans="1:26">
      <c r="A7" s="46"/>
      <c r="B7" s="46"/>
      <c r="C7" s="45" t="s">
        <v>2</v>
      </c>
      <c r="D7" s="41" t="s">
        <v>6</v>
      </c>
      <c r="E7" s="42"/>
      <c r="F7" s="42"/>
      <c r="G7" s="40"/>
      <c r="H7" s="45" t="s">
        <v>2</v>
      </c>
      <c r="I7" s="45" t="s">
        <v>6</v>
      </c>
      <c r="J7" s="45"/>
      <c r="K7" s="45"/>
      <c r="L7" s="45"/>
      <c r="M7" s="50" t="s">
        <v>2</v>
      </c>
      <c r="N7" s="50" t="s">
        <v>6</v>
      </c>
      <c r="O7" s="50"/>
      <c r="P7" s="50"/>
      <c r="Q7" s="50"/>
      <c r="R7" s="2"/>
      <c r="S7" s="2"/>
      <c r="T7" s="2"/>
      <c r="U7" s="2"/>
      <c r="V7" s="2"/>
      <c r="W7" s="2"/>
      <c r="X7" s="2"/>
      <c r="Y7" s="2"/>
      <c r="Z7" s="2"/>
    </row>
    <row r="8" spans="1:26" ht="61.5" customHeight="1">
      <c r="A8" s="46"/>
      <c r="B8" s="46"/>
      <c r="C8" s="45"/>
      <c r="D8" s="21" t="s">
        <v>3</v>
      </c>
      <c r="E8" s="21" t="s">
        <v>4</v>
      </c>
      <c r="F8" s="21" t="s">
        <v>5</v>
      </c>
      <c r="G8" s="32" t="s">
        <v>33</v>
      </c>
      <c r="H8" s="45"/>
      <c r="I8" s="21" t="s">
        <v>3</v>
      </c>
      <c r="J8" s="21" t="s">
        <v>4</v>
      </c>
      <c r="K8" s="32" t="s">
        <v>5</v>
      </c>
      <c r="L8" s="32" t="s">
        <v>33</v>
      </c>
      <c r="M8" s="50"/>
      <c r="N8" s="22" t="s">
        <v>3</v>
      </c>
      <c r="O8" s="22" t="s">
        <v>4</v>
      </c>
      <c r="P8" s="31" t="s">
        <v>5</v>
      </c>
      <c r="Q8" s="31" t="s">
        <v>33</v>
      </c>
      <c r="R8" s="2"/>
      <c r="S8" s="2"/>
      <c r="T8" s="2"/>
      <c r="U8" s="2"/>
      <c r="V8" s="2"/>
      <c r="W8" s="2"/>
      <c r="X8" s="2"/>
      <c r="Y8" s="2"/>
      <c r="Z8" s="2"/>
    </row>
    <row r="9" spans="1:26">
      <c r="A9" s="3">
        <v>1</v>
      </c>
      <c r="B9" s="3">
        <v>2</v>
      </c>
      <c r="C9" s="4">
        <v>3</v>
      </c>
      <c r="D9" s="4">
        <v>4</v>
      </c>
      <c r="E9" s="4">
        <v>5</v>
      </c>
      <c r="F9" s="4">
        <v>6</v>
      </c>
      <c r="G9" s="4"/>
      <c r="H9" s="4">
        <v>8</v>
      </c>
      <c r="I9" s="4">
        <v>9</v>
      </c>
      <c r="J9" s="4">
        <v>10</v>
      </c>
      <c r="K9" s="4"/>
      <c r="L9" s="4">
        <v>11</v>
      </c>
      <c r="M9" s="19">
        <v>8</v>
      </c>
      <c r="N9" s="19">
        <v>9</v>
      </c>
      <c r="O9" s="19">
        <v>10</v>
      </c>
      <c r="P9" s="30"/>
      <c r="Q9" s="19">
        <v>11</v>
      </c>
      <c r="R9" s="2"/>
      <c r="S9" s="2"/>
      <c r="T9" s="2"/>
      <c r="U9" s="2"/>
      <c r="V9" s="2"/>
      <c r="W9" s="2"/>
      <c r="X9" s="2"/>
      <c r="Y9" s="2"/>
      <c r="Z9" s="2"/>
    </row>
    <row r="10" spans="1:26" ht="108.75" customHeight="1">
      <c r="A10" s="9" t="s">
        <v>19</v>
      </c>
      <c r="B10" s="11"/>
      <c r="C10" s="23">
        <f>C11+C12+C14</f>
        <v>24490.7</v>
      </c>
      <c r="D10" s="23">
        <f t="shared" ref="D10:L10" si="0">D11+D12+D14</f>
        <v>0</v>
      </c>
      <c r="E10" s="23">
        <f t="shared" si="0"/>
        <v>20675.900000000001</v>
      </c>
      <c r="F10" s="23">
        <f t="shared" si="0"/>
        <v>2794.8</v>
      </c>
      <c r="G10" s="23">
        <f t="shared" si="0"/>
        <v>1020</v>
      </c>
      <c r="H10" s="23">
        <f t="shared" si="0"/>
        <v>24186.300000000003</v>
      </c>
      <c r="I10" s="23">
        <f t="shared" si="0"/>
        <v>0</v>
      </c>
      <c r="J10" s="23">
        <f t="shared" si="0"/>
        <v>20653.400000000001</v>
      </c>
      <c r="K10" s="23">
        <f t="shared" si="0"/>
        <v>2514.1000000000004</v>
      </c>
      <c r="L10" s="23">
        <f t="shared" si="0"/>
        <v>1018.8</v>
      </c>
      <c r="M10" s="24">
        <f t="shared" ref="M10:M29" si="1">H10/C10*100</f>
        <v>98.757079217825549</v>
      </c>
      <c r="N10" s="24">
        <v>0</v>
      </c>
      <c r="O10" s="24">
        <f>J10/E10*100</f>
        <v>99.891177651275157</v>
      </c>
      <c r="P10" s="24">
        <f>K10/F10*100</f>
        <v>89.95634750250467</v>
      </c>
      <c r="Q10" s="24">
        <v>99.9</v>
      </c>
      <c r="R10" s="2"/>
      <c r="S10" s="2"/>
      <c r="T10" s="2"/>
      <c r="U10" s="2"/>
      <c r="V10" s="2"/>
      <c r="W10" s="2"/>
      <c r="X10" s="2"/>
      <c r="Y10" s="2"/>
      <c r="Z10" s="2"/>
    </row>
    <row r="11" spans="1:26" ht="57" customHeight="1">
      <c r="A11" s="12"/>
      <c r="B11" s="10" t="s">
        <v>11</v>
      </c>
      <c r="C11" s="25">
        <v>22774.1</v>
      </c>
      <c r="D11" s="25">
        <v>0</v>
      </c>
      <c r="E11" s="25">
        <v>19879.7</v>
      </c>
      <c r="F11" s="25">
        <v>1874.4</v>
      </c>
      <c r="G11" s="25">
        <v>1020</v>
      </c>
      <c r="H11" s="25">
        <v>22479.7</v>
      </c>
      <c r="I11" s="25">
        <v>0</v>
      </c>
      <c r="J11" s="25">
        <v>19857.2</v>
      </c>
      <c r="K11" s="25">
        <v>1603.7</v>
      </c>
      <c r="L11" s="25">
        <v>1018.8</v>
      </c>
      <c r="M11" s="24">
        <f>H11/C11*100</f>
        <v>98.707303471926451</v>
      </c>
      <c r="N11" s="24">
        <v>0</v>
      </c>
      <c r="O11" s="24">
        <f>J11/E11*100</f>
        <v>99.886819217593825</v>
      </c>
      <c r="P11" s="24">
        <f>K11/F11*100</f>
        <v>85.55804524114383</v>
      </c>
      <c r="Q11" s="24">
        <f>L11/G11*100</f>
        <v>99.882352941176464</v>
      </c>
      <c r="R11" s="2"/>
      <c r="S11" s="2"/>
      <c r="T11" s="2"/>
      <c r="U11" s="2"/>
      <c r="V11" s="2"/>
      <c r="W11" s="2"/>
      <c r="X11" s="2"/>
      <c r="Y11" s="2"/>
      <c r="Z11" s="2"/>
    </row>
    <row r="12" spans="1:26" ht="51.75" customHeight="1">
      <c r="A12" s="3"/>
      <c r="B12" s="10" t="s">
        <v>12</v>
      </c>
      <c r="C12" s="25">
        <v>124.2</v>
      </c>
      <c r="D12" s="25">
        <v>0</v>
      </c>
      <c r="E12" s="25">
        <v>0</v>
      </c>
      <c r="F12" s="25">
        <v>124.2</v>
      </c>
      <c r="G12" s="25">
        <v>0</v>
      </c>
      <c r="H12" s="25">
        <v>114.2</v>
      </c>
      <c r="I12" s="25">
        <v>0</v>
      </c>
      <c r="J12" s="25">
        <v>0</v>
      </c>
      <c r="K12" s="25">
        <v>114.2</v>
      </c>
      <c r="L12" s="25">
        <v>0</v>
      </c>
      <c r="M12" s="24">
        <f t="shared" si="1"/>
        <v>91.948470209339774</v>
      </c>
      <c r="N12" s="24">
        <v>0</v>
      </c>
      <c r="O12" s="24">
        <v>0</v>
      </c>
      <c r="P12" s="24">
        <f>K12/F12*100</f>
        <v>91.948470209339774</v>
      </c>
      <c r="Q12" s="24">
        <v>0</v>
      </c>
      <c r="R12" s="2"/>
      <c r="S12" s="2"/>
      <c r="T12" s="2"/>
      <c r="U12" s="2"/>
      <c r="V12" s="2"/>
      <c r="W12" s="2"/>
      <c r="X12" s="2"/>
      <c r="Y12" s="2"/>
      <c r="Z12" s="2"/>
    </row>
    <row r="13" spans="1:26" ht="0.75" customHeight="1">
      <c r="A13" s="3"/>
      <c r="B13" s="10" t="s">
        <v>13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4" t="e">
        <f t="shared" si="1"/>
        <v>#DIV/0!</v>
      </c>
      <c r="N13" s="24">
        <v>0</v>
      </c>
      <c r="O13" s="24" t="e">
        <f t="shared" ref="O13:O33" si="2">J13/E13*100</f>
        <v>#DIV/0!</v>
      </c>
      <c r="P13" s="24"/>
      <c r="Q13" s="24" t="e">
        <f>L13/F13*100</f>
        <v>#DIV/0!</v>
      </c>
      <c r="R13" s="2"/>
      <c r="S13" s="2"/>
      <c r="T13" s="2"/>
      <c r="U13" s="2"/>
      <c r="V13" s="2"/>
      <c r="W13" s="2"/>
      <c r="X13" s="2"/>
      <c r="Y13" s="2"/>
      <c r="Z13" s="2"/>
    </row>
    <row r="14" spans="1:26" ht="85.5" customHeight="1">
      <c r="A14" s="12"/>
      <c r="B14" s="10" t="s">
        <v>32</v>
      </c>
      <c r="C14" s="25">
        <v>1592.4</v>
      </c>
      <c r="D14" s="25">
        <v>0</v>
      </c>
      <c r="E14" s="25">
        <v>796.2</v>
      </c>
      <c r="F14" s="25">
        <v>796.2</v>
      </c>
      <c r="G14" s="25">
        <v>0</v>
      </c>
      <c r="H14" s="25">
        <v>1592.4</v>
      </c>
      <c r="I14" s="25">
        <v>0</v>
      </c>
      <c r="J14" s="25">
        <v>796.2</v>
      </c>
      <c r="K14" s="25">
        <v>796.2</v>
      </c>
      <c r="L14" s="25">
        <v>0</v>
      </c>
      <c r="M14" s="24">
        <f t="shared" si="1"/>
        <v>100</v>
      </c>
      <c r="N14" s="24">
        <v>0</v>
      </c>
      <c r="O14" s="24">
        <f>J14/E14*100</f>
        <v>100</v>
      </c>
      <c r="P14" s="24">
        <f>K14/F14*100</f>
        <v>100</v>
      </c>
      <c r="Q14" s="24">
        <v>0</v>
      </c>
      <c r="R14" s="2"/>
      <c r="S14" s="2"/>
      <c r="T14" s="2"/>
      <c r="U14" s="2"/>
      <c r="V14" s="2"/>
      <c r="W14" s="2"/>
      <c r="X14" s="2"/>
      <c r="Y14" s="2"/>
      <c r="Z14" s="2"/>
    </row>
    <row r="15" spans="1:26" ht="60" hidden="1" customHeight="1">
      <c r="A15" s="3"/>
      <c r="B15" s="10" t="s">
        <v>14</v>
      </c>
      <c r="C15" s="25" t="e">
        <f>D15+E15+F15+#REF!</f>
        <v>#REF!</v>
      </c>
      <c r="D15" s="25"/>
      <c r="E15" s="25">
        <v>651</v>
      </c>
      <c r="F15" s="25">
        <v>858.8</v>
      </c>
      <c r="G15" s="25"/>
      <c r="H15" s="25" t="e">
        <f>I15+J15+L15+#REF!</f>
        <v>#REF!</v>
      </c>
      <c r="I15" s="25"/>
      <c r="J15" s="25">
        <v>651</v>
      </c>
      <c r="K15" s="25"/>
      <c r="L15" s="25">
        <v>670.5</v>
      </c>
      <c r="M15" s="24" t="e">
        <f t="shared" si="1"/>
        <v>#REF!</v>
      </c>
      <c r="N15" s="24">
        <v>0</v>
      </c>
      <c r="O15" s="24">
        <f t="shared" si="2"/>
        <v>100</v>
      </c>
      <c r="P15" s="24"/>
      <c r="Q15" s="24">
        <f>L15/F15*100</f>
        <v>78.074056823474621</v>
      </c>
      <c r="R15" s="2"/>
      <c r="S15" s="2"/>
      <c r="T15" s="2"/>
      <c r="U15" s="2"/>
      <c r="V15" s="2"/>
      <c r="W15" s="2"/>
      <c r="X15" s="2"/>
      <c r="Y15" s="2"/>
      <c r="Z15" s="2"/>
    </row>
    <row r="16" spans="1:26" ht="159" customHeight="1">
      <c r="A16" s="5" t="s">
        <v>18</v>
      </c>
      <c r="B16" s="13"/>
      <c r="C16" s="23">
        <f t="shared" ref="C16:L16" si="3">C17+C19+C20+C21+C22+C23+C24+C25+C26+C18</f>
        <v>8731.4</v>
      </c>
      <c r="D16" s="23">
        <f t="shared" si="3"/>
        <v>0</v>
      </c>
      <c r="E16" s="23">
        <f t="shared" si="3"/>
        <v>6001.6</v>
      </c>
      <c r="F16" s="23">
        <f t="shared" si="3"/>
        <v>1800.5000000000002</v>
      </c>
      <c r="G16" s="23">
        <f t="shared" si="3"/>
        <v>929.3</v>
      </c>
      <c r="H16" s="23">
        <f t="shared" si="3"/>
        <v>8064.6</v>
      </c>
      <c r="I16" s="23">
        <f t="shared" si="3"/>
        <v>0</v>
      </c>
      <c r="J16" s="23">
        <f t="shared" si="3"/>
        <v>5486.5</v>
      </c>
      <c r="K16" s="23">
        <f t="shared" si="3"/>
        <v>1675.9</v>
      </c>
      <c r="L16" s="23">
        <f t="shared" si="3"/>
        <v>902.2</v>
      </c>
      <c r="M16" s="24">
        <f t="shared" si="1"/>
        <v>92.363194905742489</v>
      </c>
      <c r="N16" s="24">
        <v>0</v>
      </c>
      <c r="O16" s="24">
        <f>J16/E16*100</f>
        <v>91.417288723007189</v>
      </c>
      <c r="P16" s="24">
        <f>K16/F16*100</f>
        <v>93.079700083310186</v>
      </c>
      <c r="Q16" s="24">
        <f>L16/G16*100</f>
        <v>97.083826536102464</v>
      </c>
      <c r="R16" s="2"/>
      <c r="S16" s="2"/>
      <c r="T16" s="2"/>
      <c r="U16" s="2"/>
      <c r="V16" s="2"/>
      <c r="W16" s="2"/>
      <c r="X16" s="2"/>
      <c r="Y16" s="2"/>
      <c r="Z16" s="2"/>
    </row>
    <row r="17" spans="1:26" ht="95.25" customHeight="1">
      <c r="A17" s="3"/>
      <c r="B17" s="10" t="s">
        <v>27</v>
      </c>
      <c r="C17" s="25">
        <v>472.5</v>
      </c>
      <c r="D17" s="25">
        <v>0</v>
      </c>
      <c r="E17" s="25">
        <v>0</v>
      </c>
      <c r="F17" s="25">
        <v>472.5</v>
      </c>
      <c r="G17" s="25">
        <v>0</v>
      </c>
      <c r="H17" s="25">
        <v>368.2</v>
      </c>
      <c r="I17" s="25">
        <v>0</v>
      </c>
      <c r="J17" s="25">
        <v>0</v>
      </c>
      <c r="K17" s="25">
        <v>368.2</v>
      </c>
      <c r="L17" s="25">
        <v>0</v>
      </c>
      <c r="M17" s="24">
        <f t="shared" si="1"/>
        <v>77.925925925925924</v>
      </c>
      <c r="N17" s="24">
        <v>0</v>
      </c>
      <c r="O17" s="24">
        <v>0</v>
      </c>
      <c r="P17" s="24">
        <f t="shared" ref="P17:P23" si="4">K17/F17*100</f>
        <v>77.925925925925924</v>
      </c>
      <c r="Q17" s="24">
        <f>L17/F17*100</f>
        <v>0</v>
      </c>
      <c r="R17" s="2"/>
      <c r="S17" s="2"/>
      <c r="T17" s="2"/>
      <c r="U17" s="2"/>
      <c r="V17" s="2"/>
      <c r="W17" s="2"/>
      <c r="X17" s="2"/>
      <c r="Y17" s="2"/>
      <c r="Z17" s="2"/>
    </row>
    <row r="18" spans="1:26" ht="127.5" customHeight="1">
      <c r="A18" s="33"/>
      <c r="B18" s="35" t="s">
        <v>35</v>
      </c>
      <c r="C18" s="25">
        <v>320</v>
      </c>
      <c r="D18" s="25">
        <v>0</v>
      </c>
      <c r="E18" s="25">
        <v>0</v>
      </c>
      <c r="F18" s="25">
        <v>320</v>
      </c>
      <c r="G18" s="25">
        <v>0</v>
      </c>
      <c r="H18" s="25">
        <v>320</v>
      </c>
      <c r="I18" s="25">
        <v>0</v>
      </c>
      <c r="J18" s="25">
        <v>0</v>
      </c>
      <c r="K18" s="25">
        <v>320</v>
      </c>
      <c r="L18" s="25">
        <v>0</v>
      </c>
      <c r="M18" s="24">
        <f t="shared" si="1"/>
        <v>100</v>
      </c>
      <c r="N18" s="24">
        <v>0</v>
      </c>
      <c r="O18" s="24">
        <v>0</v>
      </c>
      <c r="P18" s="24">
        <f t="shared" si="4"/>
        <v>100</v>
      </c>
      <c r="Q18" s="24">
        <v>0</v>
      </c>
      <c r="R18" s="2"/>
      <c r="S18" s="2"/>
      <c r="T18" s="2"/>
      <c r="U18" s="2"/>
      <c r="V18" s="2"/>
      <c r="W18" s="2"/>
      <c r="X18" s="2"/>
      <c r="Y18" s="2"/>
      <c r="Z18" s="2"/>
    </row>
    <row r="19" spans="1:26" ht="89.25" customHeight="1">
      <c r="A19" s="3"/>
      <c r="B19" s="10" t="s">
        <v>43</v>
      </c>
      <c r="C19" s="25">
        <f>E19+F19+G19</f>
        <v>4617</v>
      </c>
      <c r="D19" s="25">
        <v>0</v>
      </c>
      <c r="E19" s="25">
        <v>3815.9</v>
      </c>
      <c r="F19" s="25">
        <v>21.8</v>
      </c>
      <c r="G19" s="25">
        <v>779.3</v>
      </c>
      <c r="H19" s="25">
        <f>I19+J19+K19+L19</f>
        <v>4074.8</v>
      </c>
      <c r="I19" s="25">
        <v>0</v>
      </c>
      <c r="J19" s="25">
        <v>3300.8</v>
      </c>
      <c r="K19" s="25">
        <v>21.8</v>
      </c>
      <c r="L19" s="25">
        <v>752.2</v>
      </c>
      <c r="M19" s="24">
        <f t="shared" si="1"/>
        <v>88.256443578081019</v>
      </c>
      <c r="N19" s="24">
        <v>0</v>
      </c>
      <c r="O19" s="24">
        <f>J19/E19*100</f>
        <v>86.501218585392706</v>
      </c>
      <c r="P19" s="24">
        <f t="shared" si="4"/>
        <v>100</v>
      </c>
      <c r="Q19" s="24">
        <f>L19/G19*100</f>
        <v>96.522520210445279</v>
      </c>
      <c r="R19" s="2"/>
      <c r="S19" s="2"/>
      <c r="T19" s="2"/>
      <c r="U19" s="2"/>
      <c r="V19" s="2"/>
      <c r="W19" s="2"/>
      <c r="X19" s="2"/>
      <c r="Y19" s="2"/>
      <c r="Z19" s="2"/>
    </row>
    <row r="20" spans="1:26" ht="117" customHeight="1">
      <c r="A20" s="3"/>
      <c r="B20" s="10" t="s">
        <v>26</v>
      </c>
      <c r="C20" s="25">
        <v>102.8</v>
      </c>
      <c r="D20" s="25">
        <v>0</v>
      </c>
      <c r="E20" s="25">
        <v>0</v>
      </c>
      <c r="F20" s="25">
        <v>102.8</v>
      </c>
      <c r="G20" s="25">
        <v>0</v>
      </c>
      <c r="H20" s="25">
        <v>102.8</v>
      </c>
      <c r="I20" s="25">
        <v>0</v>
      </c>
      <c r="J20" s="25">
        <v>0</v>
      </c>
      <c r="K20" s="25">
        <v>102.8</v>
      </c>
      <c r="L20" s="25">
        <v>0</v>
      </c>
      <c r="M20" s="24">
        <f t="shared" si="1"/>
        <v>100</v>
      </c>
      <c r="N20" s="24">
        <v>0</v>
      </c>
      <c r="O20" s="24">
        <v>0</v>
      </c>
      <c r="P20" s="24">
        <f t="shared" si="4"/>
        <v>100</v>
      </c>
      <c r="Q20" s="24">
        <f>L20/F20*100</f>
        <v>0</v>
      </c>
      <c r="R20" s="2"/>
      <c r="S20" s="2"/>
      <c r="T20" s="2"/>
      <c r="U20" s="2"/>
      <c r="V20" s="2"/>
      <c r="W20" s="2"/>
      <c r="X20" s="2"/>
      <c r="Y20" s="2"/>
      <c r="Z20" s="2"/>
    </row>
    <row r="21" spans="1:26" ht="70.5" customHeight="1">
      <c r="A21" s="3"/>
      <c r="B21" s="10" t="s">
        <v>25</v>
      </c>
      <c r="C21" s="25">
        <f t="shared" ref="C21:C26" si="5">D21+E21+F21+G21</f>
        <v>461.9</v>
      </c>
      <c r="D21" s="25">
        <v>0</v>
      </c>
      <c r="E21" s="25">
        <v>0</v>
      </c>
      <c r="F21" s="25">
        <v>461.9</v>
      </c>
      <c r="G21" s="25">
        <v>0</v>
      </c>
      <c r="H21" s="25">
        <v>451.3</v>
      </c>
      <c r="I21" s="25">
        <v>0</v>
      </c>
      <c r="J21" s="25">
        <v>0</v>
      </c>
      <c r="K21" s="25">
        <v>451.3</v>
      </c>
      <c r="L21" s="25">
        <v>0</v>
      </c>
      <c r="M21" s="24">
        <f t="shared" si="1"/>
        <v>97.705130980731766</v>
      </c>
      <c r="N21" s="24">
        <v>0</v>
      </c>
      <c r="O21" s="24">
        <v>0</v>
      </c>
      <c r="P21" s="24">
        <f t="shared" si="4"/>
        <v>97.705130980731766</v>
      </c>
      <c r="Q21" s="24">
        <f>L21/F21*100</f>
        <v>0</v>
      </c>
      <c r="R21" s="2"/>
      <c r="S21" s="2"/>
      <c r="T21" s="2"/>
      <c r="U21" s="2"/>
      <c r="V21" s="2"/>
      <c r="W21" s="2"/>
      <c r="X21" s="2"/>
      <c r="Y21" s="2"/>
      <c r="Z21" s="2"/>
    </row>
    <row r="22" spans="1:26" ht="198" customHeight="1">
      <c r="A22" s="33"/>
      <c r="B22" s="10" t="s">
        <v>44</v>
      </c>
      <c r="C22" s="25">
        <f t="shared" si="5"/>
        <v>345.4</v>
      </c>
      <c r="D22" s="25">
        <v>0</v>
      </c>
      <c r="E22" s="25">
        <v>328.2</v>
      </c>
      <c r="F22" s="25">
        <v>17.2</v>
      </c>
      <c r="G22" s="25">
        <v>0</v>
      </c>
      <c r="H22" s="25">
        <f t="shared" ref="H22:H26" si="6">I22+J22+K22+L22</f>
        <v>345.4</v>
      </c>
      <c r="I22" s="25">
        <v>0</v>
      </c>
      <c r="J22" s="25">
        <v>328.2</v>
      </c>
      <c r="K22" s="25">
        <v>17.2</v>
      </c>
      <c r="L22" s="25">
        <v>0</v>
      </c>
      <c r="M22" s="24">
        <f t="shared" si="1"/>
        <v>100</v>
      </c>
      <c r="N22" s="24">
        <v>0</v>
      </c>
      <c r="O22" s="24">
        <f>J22/E22*100</f>
        <v>100</v>
      </c>
      <c r="P22" s="24">
        <f t="shared" si="4"/>
        <v>100</v>
      </c>
      <c r="Q22" s="24">
        <v>0</v>
      </c>
      <c r="R22" s="2"/>
      <c r="S22" s="2"/>
      <c r="T22" s="2"/>
      <c r="U22" s="2"/>
      <c r="V22" s="2"/>
      <c r="W22" s="2"/>
      <c r="X22" s="2"/>
      <c r="Y22" s="2"/>
      <c r="Z22" s="2"/>
    </row>
    <row r="23" spans="1:26" ht="69" customHeight="1">
      <c r="A23" s="3"/>
      <c r="B23" s="10" t="s">
        <v>45</v>
      </c>
      <c r="C23" s="25">
        <f t="shared" si="5"/>
        <v>384.9</v>
      </c>
      <c r="D23" s="25">
        <v>0</v>
      </c>
      <c r="E23" s="25">
        <v>0</v>
      </c>
      <c r="F23" s="25">
        <v>234.9</v>
      </c>
      <c r="G23" s="25">
        <v>150</v>
      </c>
      <c r="H23" s="25">
        <f t="shared" si="6"/>
        <v>375.2</v>
      </c>
      <c r="I23" s="25">
        <v>0</v>
      </c>
      <c r="J23" s="25">
        <v>0</v>
      </c>
      <c r="K23" s="25">
        <v>225.2</v>
      </c>
      <c r="L23" s="25">
        <v>150</v>
      </c>
      <c r="M23" s="24">
        <f t="shared" si="1"/>
        <v>97.479864899974018</v>
      </c>
      <c r="N23" s="24">
        <v>0</v>
      </c>
      <c r="O23" s="24">
        <v>0</v>
      </c>
      <c r="P23" s="24">
        <f t="shared" si="4"/>
        <v>95.870583226905055</v>
      </c>
      <c r="Q23" s="24">
        <f>L23/G23*100</f>
        <v>100</v>
      </c>
      <c r="R23" s="2"/>
      <c r="S23" s="2"/>
      <c r="T23" s="2"/>
      <c r="U23" s="2"/>
      <c r="V23" s="2"/>
      <c r="W23" s="2"/>
      <c r="X23" s="2"/>
      <c r="Y23" s="2"/>
      <c r="Z23" s="2"/>
    </row>
    <row r="24" spans="1:26" ht="85.5" customHeight="1">
      <c r="A24" s="3"/>
      <c r="B24" s="10" t="s">
        <v>46</v>
      </c>
      <c r="C24" s="25">
        <f t="shared" si="5"/>
        <v>991.30000000000007</v>
      </c>
      <c r="D24" s="25">
        <v>0</v>
      </c>
      <c r="E24" s="25">
        <v>952.6</v>
      </c>
      <c r="F24" s="25">
        <v>38.700000000000003</v>
      </c>
      <c r="G24" s="25">
        <v>0</v>
      </c>
      <c r="H24" s="25">
        <f t="shared" si="6"/>
        <v>991.30000000000007</v>
      </c>
      <c r="I24" s="25">
        <v>0</v>
      </c>
      <c r="J24" s="25">
        <v>952.6</v>
      </c>
      <c r="K24" s="25">
        <v>38.700000000000003</v>
      </c>
      <c r="L24" s="25">
        <v>0</v>
      </c>
      <c r="M24" s="24">
        <f t="shared" si="1"/>
        <v>100</v>
      </c>
      <c r="N24" s="24">
        <v>0</v>
      </c>
      <c r="O24" s="24">
        <f>J24/E24*100</f>
        <v>100</v>
      </c>
      <c r="P24" s="24">
        <f t="shared" ref="P24:P31" si="7">K24/F24*100</f>
        <v>100</v>
      </c>
      <c r="Q24" s="24">
        <v>0</v>
      </c>
      <c r="R24" s="2"/>
      <c r="S24" s="2"/>
      <c r="T24" s="2"/>
      <c r="U24" s="2"/>
      <c r="V24" s="2"/>
      <c r="W24" s="2"/>
      <c r="X24" s="2"/>
      <c r="Y24" s="2"/>
      <c r="Z24" s="2"/>
    </row>
    <row r="25" spans="1:26" ht="134.25" customHeight="1">
      <c r="A25" s="3"/>
      <c r="B25" s="36" t="s">
        <v>47</v>
      </c>
      <c r="C25" s="25">
        <f t="shared" si="5"/>
        <v>650</v>
      </c>
      <c r="D25" s="25">
        <v>0</v>
      </c>
      <c r="E25" s="25">
        <v>650</v>
      </c>
      <c r="F25" s="25">
        <v>0</v>
      </c>
      <c r="G25" s="25">
        <v>0</v>
      </c>
      <c r="H25" s="25">
        <f t="shared" si="6"/>
        <v>650</v>
      </c>
      <c r="I25" s="25">
        <v>0</v>
      </c>
      <c r="J25" s="25">
        <v>650</v>
      </c>
      <c r="K25" s="25">
        <v>0</v>
      </c>
      <c r="L25" s="25">
        <v>0</v>
      </c>
      <c r="M25" s="24">
        <f t="shared" si="1"/>
        <v>100</v>
      </c>
      <c r="N25" s="24">
        <v>0</v>
      </c>
      <c r="O25" s="24">
        <f>J25/E25*100</f>
        <v>100</v>
      </c>
      <c r="P25" s="24" t="e">
        <f t="shared" si="7"/>
        <v>#DIV/0!</v>
      </c>
      <c r="Q25" s="24" t="e">
        <f>L25/F25*100</f>
        <v>#DIV/0!</v>
      </c>
      <c r="R25" s="2"/>
      <c r="S25" s="2"/>
      <c r="T25" s="2"/>
      <c r="U25" s="2"/>
      <c r="V25" s="2"/>
      <c r="W25" s="2"/>
      <c r="X25" s="2"/>
      <c r="Y25" s="2"/>
      <c r="Z25" s="2"/>
    </row>
    <row r="26" spans="1:26" ht="69" customHeight="1">
      <c r="A26" s="3"/>
      <c r="B26" s="10" t="s">
        <v>34</v>
      </c>
      <c r="C26" s="25">
        <f t="shared" si="5"/>
        <v>385.6</v>
      </c>
      <c r="D26" s="25">
        <v>0</v>
      </c>
      <c r="E26" s="25">
        <v>254.9</v>
      </c>
      <c r="F26" s="25">
        <v>130.69999999999999</v>
      </c>
      <c r="G26" s="25">
        <v>0</v>
      </c>
      <c r="H26" s="25">
        <f t="shared" si="6"/>
        <v>385.6</v>
      </c>
      <c r="I26" s="25">
        <v>0</v>
      </c>
      <c r="J26" s="25">
        <v>254.9</v>
      </c>
      <c r="K26" s="25">
        <v>130.69999999999999</v>
      </c>
      <c r="L26" s="25">
        <v>0</v>
      </c>
      <c r="M26" s="24">
        <f t="shared" si="1"/>
        <v>100</v>
      </c>
      <c r="N26" s="24">
        <v>0</v>
      </c>
      <c r="O26" s="24">
        <f>J26/E26*100</f>
        <v>100</v>
      </c>
      <c r="P26" s="24">
        <f t="shared" si="7"/>
        <v>100</v>
      </c>
      <c r="Q26" s="24">
        <f>L26/F26*100</f>
        <v>0</v>
      </c>
    </row>
    <row r="27" spans="1:26" ht="111.75" customHeight="1">
      <c r="A27" s="5" t="s">
        <v>20</v>
      </c>
      <c r="B27" s="6"/>
      <c r="C27" s="23">
        <f>C28+C29+C30+C31+C32+C34</f>
        <v>2936.8</v>
      </c>
      <c r="D27" s="23">
        <f t="shared" ref="D27:L27" si="8">D28+D29+D30+D31+D32+D34</f>
        <v>0</v>
      </c>
      <c r="E27" s="23">
        <f t="shared" si="8"/>
        <v>1480.9</v>
      </c>
      <c r="F27" s="23">
        <f t="shared" si="8"/>
        <v>1455.9</v>
      </c>
      <c r="G27" s="23">
        <f t="shared" si="8"/>
        <v>0</v>
      </c>
      <c r="H27" s="23">
        <f t="shared" si="8"/>
        <v>2708.3</v>
      </c>
      <c r="I27" s="23">
        <f t="shared" si="8"/>
        <v>0</v>
      </c>
      <c r="J27" s="23">
        <f t="shared" si="8"/>
        <v>1480.9</v>
      </c>
      <c r="K27" s="23">
        <f t="shared" si="8"/>
        <v>1227.4000000000001</v>
      </c>
      <c r="L27" s="23">
        <f t="shared" si="8"/>
        <v>0</v>
      </c>
      <c r="M27" s="24">
        <f t="shared" si="1"/>
        <v>92.21942250068102</v>
      </c>
      <c r="N27" s="24">
        <v>0</v>
      </c>
      <c r="O27" s="24">
        <f>J27/E27*100</f>
        <v>100</v>
      </c>
      <c r="P27" s="24">
        <f t="shared" si="7"/>
        <v>84.305240744556627</v>
      </c>
      <c r="Q27" s="24">
        <f>L27/F27*100</f>
        <v>0</v>
      </c>
    </row>
    <row r="28" spans="1:26" ht="63.75">
      <c r="A28" s="14"/>
      <c r="B28" s="10" t="s">
        <v>29</v>
      </c>
      <c r="C28" s="25">
        <f>D28+E28+F28+G28</f>
        <v>872.4</v>
      </c>
      <c r="D28" s="25">
        <v>0</v>
      </c>
      <c r="E28" s="25">
        <v>0</v>
      </c>
      <c r="F28" s="25">
        <v>872.4</v>
      </c>
      <c r="G28" s="25">
        <v>0</v>
      </c>
      <c r="H28" s="25">
        <f>I28+J28+K28+L28</f>
        <v>872.4</v>
      </c>
      <c r="I28" s="25">
        <v>0</v>
      </c>
      <c r="J28" s="25">
        <v>0</v>
      </c>
      <c r="K28" s="25">
        <v>872.4</v>
      </c>
      <c r="L28" s="25">
        <v>0</v>
      </c>
      <c r="M28" s="24">
        <f t="shared" si="1"/>
        <v>100</v>
      </c>
      <c r="N28" s="24">
        <v>0</v>
      </c>
      <c r="O28" s="24">
        <v>0</v>
      </c>
      <c r="P28" s="24">
        <f t="shared" si="7"/>
        <v>100</v>
      </c>
      <c r="Q28" s="24">
        <f>L28/F28*100</f>
        <v>0</v>
      </c>
    </row>
    <row r="29" spans="1:26" ht="74.25" customHeight="1">
      <c r="A29" s="14"/>
      <c r="B29" s="28" t="s">
        <v>30</v>
      </c>
      <c r="C29" s="25">
        <f t="shared" ref="C29:C32" si="9">D29+E29+F29+G29</f>
        <v>106.1</v>
      </c>
      <c r="D29" s="25">
        <v>0</v>
      </c>
      <c r="E29" s="25">
        <v>0</v>
      </c>
      <c r="F29" s="25">
        <v>106.1</v>
      </c>
      <c r="G29" s="25">
        <v>0</v>
      </c>
      <c r="H29" s="25">
        <f t="shared" ref="H29:H32" si="10">I29+J29+K29+L29</f>
        <v>106.1</v>
      </c>
      <c r="I29" s="25">
        <v>0</v>
      </c>
      <c r="J29" s="25">
        <v>0</v>
      </c>
      <c r="K29" s="25">
        <v>106.1</v>
      </c>
      <c r="L29" s="25">
        <v>0</v>
      </c>
      <c r="M29" s="24">
        <f t="shared" si="1"/>
        <v>100</v>
      </c>
      <c r="N29" s="24">
        <v>0</v>
      </c>
      <c r="O29" s="24">
        <v>0</v>
      </c>
      <c r="P29" s="24">
        <f t="shared" si="7"/>
        <v>100</v>
      </c>
      <c r="Q29" s="24">
        <f t="shared" ref="Q29:Q32" si="11">L29/F29*100</f>
        <v>0</v>
      </c>
    </row>
    <row r="30" spans="1:26" ht="75.75" customHeight="1">
      <c r="A30" s="14"/>
      <c r="B30" s="10" t="s">
        <v>36</v>
      </c>
      <c r="C30" s="25">
        <f t="shared" si="9"/>
        <v>359.3</v>
      </c>
      <c r="D30" s="25">
        <v>0</v>
      </c>
      <c r="E30" s="25">
        <v>0</v>
      </c>
      <c r="F30" s="25">
        <v>359.3</v>
      </c>
      <c r="G30" s="25">
        <v>0</v>
      </c>
      <c r="H30" s="25">
        <f t="shared" si="10"/>
        <v>130.80000000000001</v>
      </c>
      <c r="I30" s="25">
        <v>0</v>
      </c>
      <c r="J30" s="25">
        <v>0</v>
      </c>
      <c r="K30" s="25">
        <v>130.80000000000001</v>
      </c>
      <c r="L30" s="25">
        <v>0</v>
      </c>
      <c r="M30" s="24">
        <f t="shared" ref="M30:M32" si="12">H30/C30*100</f>
        <v>36.404119120512107</v>
      </c>
      <c r="N30" s="24">
        <v>0</v>
      </c>
      <c r="O30" s="24">
        <v>0</v>
      </c>
      <c r="P30" s="24">
        <f t="shared" si="7"/>
        <v>36.404119120512107</v>
      </c>
      <c r="Q30" s="24">
        <f t="shared" si="11"/>
        <v>0</v>
      </c>
    </row>
    <row r="31" spans="1:26" ht="64.5" customHeight="1">
      <c r="A31" s="14"/>
      <c r="B31" s="10" t="s">
        <v>37</v>
      </c>
      <c r="C31" s="25">
        <f t="shared" si="9"/>
        <v>672.5</v>
      </c>
      <c r="D31" s="25">
        <v>0</v>
      </c>
      <c r="E31" s="25">
        <v>603.79999999999995</v>
      </c>
      <c r="F31" s="25">
        <v>68.7</v>
      </c>
      <c r="G31" s="25">
        <v>0</v>
      </c>
      <c r="H31" s="25">
        <f t="shared" si="10"/>
        <v>672.5</v>
      </c>
      <c r="I31" s="25">
        <v>0</v>
      </c>
      <c r="J31" s="25">
        <v>603.79999999999995</v>
      </c>
      <c r="K31" s="25">
        <v>68.7</v>
      </c>
      <c r="L31" s="25">
        <v>0</v>
      </c>
      <c r="M31" s="24">
        <f t="shared" si="12"/>
        <v>100</v>
      </c>
      <c r="N31" s="24">
        <v>0</v>
      </c>
      <c r="O31" s="24">
        <f>J31/E31*100</f>
        <v>100</v>
      </c>
      <c r="P31" s="24">
        <f t="shared" si="7"/>
        <v>100</v>
      </c>
      <c r="Q31" s="24">
        <f t="shared" si="11"/>
        <v>0</v>
      </c>
    </row>
    <row r="32" spans="1:26" ht="198" customHeight="1">
      <c r="A32" s="14"/>
      <c r="B32" s="10" t="s">
        <v>48</v>
      </c>
      <c r="C32" s="25">
        <f t="shared" si="9"/>
        <v>196.3</v>
      </c>
      <c r="D32" s="25">
        <v>0</v>
      </c>
      <c r="E32" s="25">
        <v>183.9</v>
      </c>
      <c r="F32" s="25">
        <v>12.4</v>
      </c>
      <c r="G32" s="25">
        <v>0</v>
      </c>
      <c r="H32" s="25">
        <f t="shared" si="10"/>
        <v>196.3</v>
      </c>
      <c r="I32" s="25">
        <v>0</v>
      </c>
      <c r="J32" s="25">
        <v>183.9</v>
      </c>
      <c r="K32" s="25">
        <v>12.4</v>
      </c>
      <c r="L32" s="25">
        <v>0</v>
      </c>
      <c r="M32" s="24">
        <f t="shared" si="12"/>
        <v>100</v>
      </c>
      <c r="N32" s="24">
        <v>0</v>
      </c>
      <c r="O32" s="24">
        <f t="shared" ref="O32" si="13">J32/E32*100</f>
        <v>100</v>
      </c>
      <c r="P32" s="24">
        <f t="shared" ref="P32" si="14">K32/F32*100</f>
        <v>100</v>
      </c>
      <c r="Q32" s="24">
        <f t="shared" si="11"/>
        <v>0</v>
      </c>
    </row>
    <row r="33" spans="1:26" ht="114.75" hidden="1" customHeight="1">
      <c r="A33" s="14"/>
      <c r="B33" s="10" t="s">
        <v>15</v>
      </c>
      <c r="C33" s="25" t="e">
        <f>D33+E33+F33+#REF!</f>
        <v>#REF!</v>
      </c>
      <c r="D33" s="26"/>
      <c r="E33" s="26">
        <v>356.6</v>
      </c>
      <c r="F33" s="26">
        <v>292</v>
      </c>
      <c r="G33" s="26"/>
      <c r="H33" s="25" t="e">
        <f>I33+J33+L33+#REF!</f>
        <v>#REF!</v>
      </c>
      <c r="I33" s="26"/>
      <c r="J33" s="26">
        <v>356.6</v>
      </c>
      <c r="K33" s="26"/>
      <c r="L33" s="26">
        <v>291.3</v>
      </c>
      <c r="M33" s="24" t="e">
        <f>H33/C33*100</f>
        <v>#REF!</v>
      </c>
      <c r="N33" s="24">
        <v>0</v>
      </c>
      <c r="O33" s="24">
        <f t="shared" si="2"/>
        <v>100</v>
      </c>
      <c r="P33" s="24"/>
      <c r="Q33" s="24">
        <f>L33/F33*100</f>
        <v>99.760273972602747</v>
      </c>
    </row>
    <row r="34" spans="1:26" ht="169.5" customHeight="1">
      <c r="A34" s="33"/>
      <c r="B34" s="35" t="s">
        <v>38</v>
      </c>
      <c r="C34" s="25">
        <f>D34+E34+F34+G34</f>
        <v>730.2</v>
      </c>
      <c r="D34" s="25">
        <v>0</v>
      </c>
      <c r="E34" s="25">
        <v>693.2</v>
      </c>
      <c r="F34" s="25">
        <v>37</v>
      </c>
      <c r="G34" s="25">
        <v>0</v>
      </c>
      <c r="H34" s="25">
        <f>I34+J34+K34+L34</f>
        <v>730.2</v>
      </c>
      <c r="I34" s="25">
        <v>0</v>
      </c>
      <c r="J34" s="25">
        <v>693.2</v>
      </c>
      <c r="K34" s="25">
        <v>37</v>
      </c>
      <c r="L34" s="25">
        <v>0</v>
      </c>
      <c r="M34" s="24">
        <f>H34/C34*100</f>
        <v>100</v>
      </c>
      <c r="N34" s="24">
        <v>0</v>
      </c>
      <c r="O34" s="24">
        <f>J34/E34*100</f>
        <v>100</v>
      </c>
      <c r="P34" s="24">
        <f>K34/F34*100</f>
        <v>100</v>
      </c>
      <c r="Q34" s="24">
        <f>L34/F34*100</f>
        <v>0</v>
      </c>
      <c r="R34" s="2"/>
      <c r="S34" s="2"/>
      <c r="T34" s="2"/>
      <c r="U34" s="2"/>
      <c r="V34" s="2"/>
      <c r="W34" s="2"/>
      <c r="X34" s="2"/>
      <c r="Y34" s="2"/>
      <c r="Z34" s="2"/>
    </row>
    <row r="35" spans="1:26" ht="101.25" customHeight="1">
      <c r="A35" s="5" t="s">
        <v>21</v>
      </c>
      <c r="B35" s="5"/>
      <c r="C35" s="23">
        <f>C37+C38+C39</f>
        <v>353.6</v>
      </c>
      <c r="D35" s="23">
        <f t="shared" ref="D35:L35" si="15">D37+D38+D39</f>
        <v>0</v>
      </c>
      <c r="E35" s="23">
        <f t="shared" si="15"/>
        <v>335.6</v>
      </c>
      <c r="F35" s="23">
        <f t="shared" si="15"/>
        <v>18</v>
      </c>
      <c r="G35" s="23">
        <f t="shared" si="15"/>
        <v>0</v>
      </c>
      <c r="H35" s="23">
        <f t="shared" si="15"/>
        <v>353.6</v>
      </c>
      <c r="I35" s="23">
        <f t="shared" si="15"/>
        <v>0</v>
      </c>
      <c r="J35" s="23">
        <f t="shared" si="15"/>
        <v>335.6</v>
      </c>
      <c r="K35" s="23">
        <f t="shared" si="15"/>
        <v>18</v>
      </c>
      <c r="L35" s="23">
        <f t="shared" si="15"/>
        <v>0</v>
      </c>
      <c r="M35" s="24">
        <f>H35/C35*100</f>
        <v>100</v>
      </c>
      <c r="N35" s="24">
        <v>0</v>
      </c>
      <c r="O35" s="24">
        <f>J35/E35*100</f>
        <v>100</v>
      </c>
      <c r="P35" s="24">
        <f>K35/F35*100</f>
        <v>100</v>
      </c>
      <c r="Q35" s="24">
        <f>L35/F35*100</f>
        <v>0</v>
      </c>
    </row>
    <row r="36" spans="1:26" ht="68.25" hidden="1" customHeight="1">
      <c r="A36" s="14"/>
      <c r="B36" s="10" t="s">
        <v>17</v>
      </c>
      <c r="C36" s="25" t="e">
        <f>D36+E36+F36+#REF!</f>
        <v>#REF!</v>
      </c>
      <c r="D36" s="26"/>
      <c r="E36" s="26"/>
      <c r="F36" s="26">
        <v>14</v>
      </c>
      <c r="G36" s="26"/>
      <c r="H36" s="25" t="e">
        <f>I36+J36+L36+#REF!</f>
        <v>#REF!</v>
      </c>
      <c r="I36" s="26"/>
      <c r="J36" s="26"/>
      <c r="K36" s="26"/>
      <c r="L36" s="26">
        <v>14</v>
      </c>
      <c r="M36" s="24" t="e">
        <f t="shared" ref="M36" si="16">H36/C36*100</f>
        <v>#REF!</v>
      </c>
      <c r="N36" s="24">
        <v>0</v>
      </c>
      <c r="O36" s="24">
        <v>0</v>
      </c>
      <c r="P36" s="24"/>
      <c r="Q36" s="24">
        <f t="shared" ref="Q36" si="17">L36/F36*100</f>
        <v>100</v>
      </c>
    </row>
    <row r="37" spans="1:26" ht="87.75" hidden="1" customHeight="1">
      <c r="A37" s="14"/>
      <c r="B37" s="35" t="s">
        <v>39</v>
      </c>
      <c r="C37" s="25">
        <f>D37+E37+F37+G37</f>
        <v>0</v>
      </c>
      <c r="D37" s="26">
        <v>0</v>
      </c>
      <c r="E37" s="26">
        <v>0</v>
      </c>
      <c r="F37" s="26">
        <v>0</v>
      </c>
      <c r="G37" s="26">
        <v>0</v>
      </c>
      <c r="H37" s="25">
        <f>I37+J37+K37+L37</f>
        <v>0</v>
      </c>
      <c r="I37" s="26">
        <v>0</v>
      </c>
      <c r="J37" s="26">
        <v>0</v>
      </c>
      <c r="K37" s="26">
        <v>0</v>
      </c>
      <c r="L37" s="26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</row>
    <row r="38" spans="1:26" ht="93" hidden="1" customHeight="1">
      <c r="A38" s="15"/>
      <c r="B38" s="10" t="s">
        <v>28</v>
      </c>
      <c r="C38" s="25">
        <f>D38+E38+F38+G38</f>
        <v>0</v>
      </c>
      <c r="D38" s="26">
        <v>0</v>
      </c>
      <c r="E38" s="26">
        <v>0</v>
      </c>
      <c r="F38" s="26">
        <v>0</v>
      </c>
      <c r="G38" s="26">
        <v>0</v>
      </c>
      <c r="H38" s="25">
        <f>I38+J38+K38+L38</f>
        <v>0</v>
      </c>
      <c r="I38" s="26">
        <v>0</v>
      </c>
      <c r="J38" s="26">
        <v>0</v>
      </c>
      <c r="K38" s="26">
        <v>0</v>
      </c>
      <c r="L38" s="26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</row>
    <row r="39" spans="1:26" ht="169.5" customHeight="1">
      <c r="A39" s="34"/>
      <c r="B39" s="37" t="s">
        <v>49</v>
      </c>
      <c r="C39" s="25">
        <f>D39+E39+F39+G39</f>
        <v>353.6</v>
      </c>
      <c r="D39" s="25">
        <v>0</v>
      </c>
      <c r="E39" s="25">
        <v>335.6</v>
      </c>
      <c r="F39" s="25">
        <v>18</v>
      </c>
      <c r="G39" s="25">
        <v>0</v>
      </c>
      <c r="H39" s="25">
        <f>I39+J39+K39+L39</f>
        <v>353.6</v>
      </c>
      <c r="I39" s="25">
        <v>0</v>
      </c>
      <c r="J39" s="25">
        <v>335.6</v>
      </c>
      <c r="K39" s="25">
        <v>18</v>
      </c>
      <c r="L39" s="25">
        <v>0</v>
      </c>
      <c r="M39" s="24">
        <f>H39/C39*100</f>
        <v>100</v>
      </c>
      <c r="N39" s="24">
        <v>0</v>
      </c>
      <c r="O39" s="24">
        <f>J39/E39*100</f>
        <v>100</v>
      </c>
      <c r="P39" s="24">
        <f>K39/F39*100</f>
        <v>100</v>
      </c>
      <c r="Q39" s="24">
        <f>L39/F39*100</f>
        <v>0</v>
      </c>
      <c r="R39" s="2"/>
      <c r="S39" s="2"/>
      <c r="T39" s="2"/>
      <c r="U39" s="2"/>
      <c r="V39" s="2"/>
      <c r="W39" s="2"/>
      <c r="X39" s="2"/>
      <c r="Y39" s="2"/>
      <c r="Z39" s="2"/>
    </row>
    <row r="40" spans="1:26">
      <c r="A40" s="16" t="s">
        <v>9</v>
      </c>
      <c r="B40" s="16"/>
      <c r="C40" s="27">
        <f t="shared" ref="C40:L40" si="18">C10+C16+C27+C35</f>
        <v>36512.5</v>
      </c>
      <c r="D40" s="27">
        <f t="shared" si="18"/>
        <v>0</v>
      </c>
      <c r="E40" s="27">
        <f t="shared" si="18"/>
        <v>28494</v>
      </c>
      <c r="F40" s="27">
        <f t="shared" si="18"/>
        <v>6069.2000000000007</v>
      </c>
      <c r="G40" s="27">
        <f t="shared" si="18"/>
        <v>1949.3</v>
      </c>
      <c r="H40" s="27">
        <f t="shared" si="18"/>
        <v>35312.800000000003</v>
      </c>
      <c r="I40" s="27">
        <f t="shared" si="18"/>
        <v>0</v>
      </c>
      <c r="J40" s="27">
        <f t="shared" si="18"/>
        <v>27956.400000000001</v>
      </c>
      <c r="K40" s="27">
        <f t="shared" si="18"/>
        <v>5435.4</v>
      </c>
      <c r="L40" s="27">
        <f t="shared" si="18"/>
        <v>1921</v>
      </c>
      <c r="M40" s="24">
        <f>H40/C40*100</f>
        <v>96.714275932899696</v>
      </c>
      <c r="N40" s="24">
        <v>0</v>
      </c>
      <c r="O40" s="24">
        <f>J40/E40*100</f>
        <v>98.113287007791115</v>
      </c>
      <c r="P40" s="24">
        <f>K40/F40*100</f>
        <v>89.557108020826448</v>
      </c>
      <c r="Q40" s="24">
        <f>L40/G40*100</f>
        <v>98.548196788590786</v>
      </c>
    </row>
    <row r="41" spans="1:26">
      <c r="A41" s="7"/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26">
      <c r="A42" s="1" t="s">
        <v>16</v>
      </c>
      <c r="C42" s="43" t="s">
        <v>22</v>
      </c>
      <c r="D42" s="43"/>
      <c r="E42" s="43"/>
    </row>
    <row r="44" spans="1:26">
      <c r="A44" s="1" t="s">
        <v>10</v>
      </c>
      <c r="B44" s="1" t="s">
        <v>23</v>
      </c>
    </row>
  </sheetData>
  <mergeCells count="16">
    <mergeCell ref="C6:G6"/>
    <mergeCell ref="D7:G7"/>
    <mergeCell ref="C42:E42"/>
    <mergeCell ref="A1:L1"/>
    <mergeCell ref="C7:C8"/>
    <mergeCell ref="H6:L6"/>
    <mergeCell ref="H7:H8"/>
    <mergeCell ref="I7:L7"/>
    <mergeCell ref="A6:A8"/>
    <mergeCell ref="B6:B8"/>
    <mergeCell ref="A4:L4"/>
    <mergeCell ref="A3:Q3"/>
    <mergeCell ref="A2:O2"/>
    <mergeCell ref="M6:Q6"/>
    <mergeCell ref="M7:M8"/>
    <mergeCell ref="N7:Q7"/>
  </mergeCells>
  <pageMargins left="0.23622047244094491" right="0.23622047244094491" top="0.31" bottom="0.18" header="0.31496062992125984" footer="0.19"/>
  <pageSetup paperSize="9" scale="85" fitToHeight="10" orientation="landscape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2020-03-06T11:04:21Z</dcterms:modified>
</cp:coreProperties>
</file>