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сполнение бюджета\Исполнение бюджета за 2022г РСД  № 205 от 02.10.2023\ГОДОВАЯ в КСП за 2022год\Исполнение бюджета за 2022г\"/>
    </mc:Choice>
  </mc:AlternateContent>
  <bookViews>
    <workbookView xWindow="360" yWindow="330" windowWidth="14940" windowHeight="9090"/>
  </bookViews>
  <sheets>
    <sheet name="Бюджет" sheetId="1" r:id="rId1"/>
  </sheets>
  <definedNames>
    <definedName name="APPT" localSheetId="0">Бюджет!$A$18</definedName>
    <definedName name="FIO" localSheetId="0">Бюджет!$G$18</definedName>
    <definedName name="LAST_CELL" localSheetId="0">Бюджет!#REF!</definedName>
    <definedName name="SIGN" localSheetId="0">Бюджет!$A$18:$G$19</definedName>
  </definedNames>
  <calcPr calcId="152511"/>
</workbook>
</file>

<file path=xl/calcChain.xml><?xml version="1.0" encoding="utf-8"?>
<calcChain xmlns="http://schemas.openxmlformats.org/spreadsheetml/2006/main">
  <c r="G21" i="1" l="1"/>
  <c r="G30" i="1"/>
  <c r="G161" i="1"/>
  <c r="G146" i="1"/>
  <c r="G145" i="1" s="1"/>
  <c r="G144" i="1" s="1"/>
  <c r="G142" i="1"/>
  <c r="G141" i="1" s="1"/>
  <c r="G140" i="1" s="1"/>
  <c r="G139" i="1" s="1"/>
  <c r="G151" i="1"/>
  <c r="G150" i="1" s="1"/>
  <c r="G149" i="1" s="1"/>
  <c r="G127" i="1"/>
  <c r="G122" i="1"/>
  <c r="G57" i="1"/>
  <c r="G56" i="1" s="1"/>
  <c r="G49" i="1"/>
  <c r="G47" i="1" s="1"/>
  <c r="G32" i="1"/>
  <c r="G28" i="1" s="1"/>
  <c r="G27" i="1" l="1"/>
  <c r="G38" i="1"/>
  <c r="G169" i="1" l="1"/>
  <c r="G137" i="1"/>
  <c r="G129" i="1"/>
  <c r="G131" i="1"/>
  <c r="G133" i="1"/>
  <c r="G25" i="1" l="1"/>
  <c r="G154" i="1" l="1"/>
  <c r="G153" i="1" s="1"/>
  <c r="G112" i="1"/>
  <c r="G68" i="1"/>
  <c r="G51" i="1"/>
  <c r="G152" i="1" l="1"/>
  <c r="G148" i="1"/>
  <c r="G175" i="1"/>
  <c r="G174" i="1" s="1"/>
  <c r="G173" i="1" s="1"/>
  <c r="G172" i="1" s="1"/>
  <c r="G171" i="1" s="1"/>
  <c r="G164" i="1"/>
  <c r="G135" i="1"/>
  <c r="G125" i="1"/>
  <c r="G124" i="1" s="1"/>
  <c r="G121" i="1" s="1"/>
  <c r="G120" i="1" s="1"/>
  <c r="G119" i="1" s="1"/>
  <c r="G117" i="1"/>
  <c r="G110" i="1"/>
  <c r="G88" i="1"/>
  <c r="G84" i="1"/>
  <c r="G82" i="1"/>
  <c r="G80" i="1"/>
  <c r="G36" i="1"/>
  <c r="G40" i="1"/>
  <c r="G42" i="1"/>
  <c r="G44" i="1"/>
  <c r="G53" i="1"/>
  <c r="G48" i="1" s="1"/>
  <c r="G46" i="1" s="1"/>
  <c r="G78" i="1"/>
  <c r="G77" i="1" s="1"/>
  <c r="G75" i="1"/>
  <c r="G66" i="1"/>
  <c r="G65" i="1" s="1"/>
  <c r="G11" i="1" l="1"/>
  <c r="G74" i="1"/>
  <c r="G73" i="1" s="1"/>
  <c r="G35" i="1"/>
  <c r="G87" i="1"/>
  <c r="G86" i="1" s="1"/>
  <c r="G167" i="1"/>
  <c r="G166" i="1" s="1"/>
  <c r="G116" i="1"/>
  <c r="G115" i="1" s="1"/>
  <c r="G114" i="1" s="1"/>
  <c r="G109" i="1"/>
  <c r="G108" i="1" s="1"/>
  <c r="G91" i="1" s="1"/>
  <c r="G90" i="1" s="1"/>
  <c r="G34" i="1"/>
  <c r="G160" i="1"/>
  <c r="G72" i="1"/>
  <c r="G71" i="1" s="1"/>
  <c r="G19" i="1"/>
  <c r="G18" i="1" s="1"/>
  <c r="G17" i="1" s="1"/>
  <c r="G16" i="1" s="1"/>
  <c r="G58" i="1"/>
  <c r="G55" i="1" s="1"/>
  <c r="G24" i="1"/>
  <c r="G23" i="1" s="1"/>
  <c r="G70" i="1" l="1"/>
  <c r="G159" i="1"/>
  <c r="G158" i="1" s="1"/>
  <c r="G157" i="1" s="1"/>
  <c r="G156" i="1" s="1"/>
  <c r="G12" i="1" s="1"/>
  <c r="G15" i="1"/>
  <c r="G14" i="1" s="1"/>
  <c r="G64" i="1" l="1"/>
  <c r="G63" i="1" s="1"/>
  <c r="G62" i="1" s="1"/>
  <c r="G61" i="1" s="1"/>
  <c r="G13" i="1" s="1"/>
  <c r="G10" i="1" s="1"/>
</calcChain>
</file>

<file path=xl/sharedStrings.xml><?xml version="1.0" encoding="utf-8"?>
<sst xmlns="http://schemas.openxmlformats.org/spreadsheetml/2006/main" count="868" uniqueCount="201">
  <si>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</si>
  <si>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</si>
  <si>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органов местного самоуправления</t>
  </si>
  <si>
    <t>9800000000</t>
  </si>
  <si>
    <t>Обеспечение деятельности главы администрации муниципального образования</t>
  </si>
  <si>
    <t>9820000000</t>
  </si>
  <si>
    <t>Расходы на обеспечение функций органов местного самоуправления</t>
  </si>
  <si>
    <t>9820000120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</si>
  <si>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</si>
  <si>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</si>
  <si>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</si>
  <si>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Обеспечение деятельности  администрации муниципального образования</t>
  </si>
  <si>
    <t>9830000000</t>
  </si>
  <si>
    <t>9830000120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</si>
  <si>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</si>
  <si>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</si>
  <si>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</si>
  <si>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</si>
  <si>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</si>
  <si>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</si>
  <si>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Непрограммные расходы органов местного самоуправления</t>
  </si>
  <si>
    <t>9900000000</t>
  </si>
  <si>
    <t>Непрограммные расходы</t>
  </si>
  <si>
    <t>9990000000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</si>
  <si>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</si>
  <si>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>9990000830</t>
  </si>
  <si>
    <t>Межбюджетные трансферты</t>
  </si>
  <si>
    <t>500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</si>
  <si>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</si>
  <si>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>9990000840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</si>
  <si>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</si>
  <si>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>9990000850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</si>
  <si>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</si>
  <si>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>9990000880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</si>
  <si>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</si>
  <si>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>9990000990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</si>
  <si>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</si>
  <si>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Другие общегосударственные вопросы</t>
  </si>
  <si>
    <t>Выполнение других обязательств муниципального образования, связанных с общегосударственным управлением</t>
  </si>
  <si>
    <t>9990001750</t>
  </si>
  <si>
    <t>НАЦИОНАЛЬНАЯ ОБОРОНА</t>
  </si>
  <si>
    <t>Мобилизационная и вневойсковая подготовка</t>
  </si>
  <si>
    <t>На осуществление первичного воинского учета на территориях, где отсутствуют военные комиссариаты</t>
  </si>
  <si>
    <t>9990051180</t>
  </si>
  <si>
    <t>НАЦИОНАЛЬНАЯ БЕЗОПАСНОСТЬ И ПРАВООХРАНИТЕЛЬНАЯ ДЕЯТЕЛЬНОСТЬ</t>
  </si>
  <si>
    <t>Обеспечение пожарной безопасности</t>
  </si>
  <si>
    <t>Основное мероприятие "Мероприятия по укреплению пожарной безопасности"</t>
  </si>
  <si>
    <t>НАЦИОНАЛЬНАЯ ЭКОНОМИКА</t>
  </si>
  <si>
    <t>Дорожное хозяйство (дорожные фонды)</t>
  </si>
  <si>
    <t>Основное мероприятие "Обслуживание и содержание дорог местного значения"</t>
  </si>
  <si>
    <t>Расходы на мероприятия по обслуживанию и содержанию автомобильных дорог местного значения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</si>
  <si>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</si>
  <si>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</si>
  <si>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Другие вопросы в области национальной экономики</t>
  </si>
  <si>
    <t>Расходы на мероприятия в области строительства, архитектуры и градостроительства</t>
  </si>
  <si>
    <t>9990001060</t>
  </si>
  <si>
    <t>ЖИЛИЩНО-КОММУНАЛЬНОЕ ХОЗЯЙСТВО</t>
  </si>
  <si>
    <t>Жилищное хозяйство</t>
  </si>
  <si>
    <t>Муниципальная адресная программа "Переселение граждан из аварийного жилищного фонда муниципального образования Скребловское сельское поселение Лужского муниципального района Ленинградской области на 2019 год и плановый период 2020-2021 годов"</t>
  </si>
  <si>
    <t>2800000000</t>
  </si>
  <si>
    <t>Федеральный проект "Обеспечение устойчивого сокращения непригодного для проживания жилого фонда"</t>
  </si>
  <si>
    <t>280F300000</t>
  </si>
  <si>
    <t>Обеспечение устойчивого сокращения непригодного для проживания жилого фонда..</t>
  </si>
  <si>
    <t>280F367483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</si>
  <si>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</si>
  <si>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</si>
  <si>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</si>
  <si>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</si>
  <si>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Обеспечение устойчивого сокращения непригодного для проживания жилого фонда</t>
  </si>
  <si>
    <t>280F367484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</si>
  <si>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</si>
  <si>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>9990002310</t>
  </si>
  <si>
    <t>Коммунальное хозяйство</t>
  </si>
  <si>
    <t>Благоустройство</t>
  </si>
  <si>
    <t>Расходы на мероприятия по учету и обслуживанию уличного освещения поселения</t>
  </si>
  <si>
    <t>Расходы на прочие мероприятия по благоустройству поселений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</si>
  <si>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</si>
  <si>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КУЛЬТУРА, КИНЕМАТОГРАФИЯ</t>
  </si>
  <si>
    <t>Культура</t>
  </si>
  <si>
    <t>Расходы на содержание муниципальных казенных учреждений культуры</t>
  </si>
  <si>
    <t>Расходы на содержание муниципальных казенных библиотек</t>
  </si>
  <si>
    <t>Расходы на обеспечение стимулирующих выплат работникам муниципальных учреждений культуры Ленинградской области</t>
  </si>
  <si>
    <t>СОЦИАЛЬНАЯ ПОЛИТИКА</t>
  </si>
  <si>
    <t>Пенсионное обеспечение</t>
  </si>
  <si>
    <t>Доплаты к пенсиям муниципальных служащих</t>
  </si>
  <si>
    <t>9990000300</t>
  </si>
  <si>
    <t>Социальное обеспечение и иные выплаты населению</t>
  </si>
  <si>
    <t>300</t>
  </si>
  <si>
    <t>Наименование</t>
  </si>
  <si>
    <t>Код главного распорядителя</t>
  </si>
  <si>
    <t>Рз</t>
  </si>
  <si>
    <t>ПР</t>
  </si>
  <si>
    <t>ЦСР</t>
  </si>
  <si>
    <t>ВР</t>
  </si>
  <si>
    <t>Исполнено</t>
  </si>
  <si>
    <t>1</t>
  </si>
  <si>
    <t>2</t>
  </si>
  <si>
    <t>3</t>
  </si>
  <si>
    <t>4</t>
  </si>
  <si>
    <t>5</t>
  </si>
  <si>
    <t>6</t>
  </si>
  <si>
    <t>7</t>
  </si>
  <si>
    <t>01</t>
  </si>
  <si>
    <t>04</t>
  </si>
  <si>
    <t>13</t>
  </si>
  <si>
    <t>02</t>
  </si>
  <si>
    <t>03</t>
  </si>
  <si>
    <t>09</t>
  </si>
  <si>
    <t>10</t>
  </si>
  <si>
    <t>12</t>
  </si>
  <si>
    <t>05</t>
  </si>
  <si>
    <t>08</t>
  </si>
  <si>
    <t>АДМИНИСТРАЦИЯ СЕРЕБРЯНСКОГО СЕЛЬСКОГО ПОСЕЛЕНИЯ</t>
  </si>
  <si>
    <t>010</t>
  </si>
  <si>
    <t>00</t>
  </si>
  <si>
    <t>1600000000</t>
  </si>
  <si>
    <t>Подпрограмма "Безопасность Серебрянского сельского поселения Лужского муниципального района"</t>
  </si>
  <si>
    <t>1640000000</t>
  </si>
  <si>
    <t>1640400000</t>
  </si>
  <si>
    <t>Подпрограмма "Развитие  автомобильных дорог в Серебрянском сельском поселении Лужского муниципального района"</t>
  </si>
  <si>
    <t>Основное мероприятие "Оформление технических и кадастровых паспортов дорог местного значения"</t>
  </si>
  <si>
    <t>Проведение инвентаризации и оформление технических и кадастровых паспортов дорог местного значения</t>
  </si>
  <si>
    <t>Расходы на поддержку развития общественной инфраструктуры муниципального значения</t>
  </si>
  <si>
    <t>Подпрограмма "Обеспечение устойчивого функционирования жилищно-коммунального хозяйства в Серебрянском сельском поселении Лужского муниципального района"</t>
  </si>
  <si>
    <t>Основное мероприятие "Обеспечение мероприятий по капитальному ремонту многоквартирных домов"</t>
  </si>
  <si>
    <t>Подпрограмма "Обеспечение устойчивого функционирования жилищно-коммунального хозяйства в Серебрянском сельском поселении"</t>
  </si>
  <si>
    <t>Основное мероприятие "Мероприятия по учету и обслуживанию уличного освещения поселения"</t>
  </si>
  <si>
    <t>Подпрограмма "Развитие культуры, физической культуры и спорта в Серебрянском сельском поселении Лужского муниципального района"</t>
  </si>
  <si>
    <t>Основное мероприятие "Содержание муниципальных учреждений культуры Серебрянского сельского поселения"</t>
  </si>
  <si>
    <t>Основное мероприятие "Содержание муниципальных библиотек Серебрянского сельского поселения"</t>
  </si>
  <si>
    <t xml:space="preserve"> руб.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</si>
  <si>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</si>
  <si>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>Закупка товаров, работ, услуг в сфере информационно-коммуникационных технологий</t>
  </si>
  <si>
    <t>9990001070</t>
  </si>
  <si>
    <t>Прочая закупка товаров, работ и услуг</t>
  </si>
  <si>
    <t>Расходы на мероприятия по предупреждению и ликвидации последствий чрезвычайных ситуаций и стихийных бедствий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</si>
  <si>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</si>
  <si>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ОБРАЗОВАНИЕ</t>
  </si>
  <si>
    <t>Молодежная политика</t>
  </si>
  <si>
    <t>Муниципальная программа Серебрянского сельского поселения Лужского муниципального района "Комплексное развитие территории Серебрянского сельского поселения"</t>
  </si>
  <si>
    <t>Подпрограмма "Молодежная политика"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</si>
  <si>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</si>
  <si>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>07</t>
  </si>
  <si>
    <t>Расходы бюджета-всего</t>
  </si>
  <si>
    <t>КУЛЬТУРА,КИНЕМАТОГРАФИЯ</t>
  </si>
  <si>
    <t>1640100000</t>
  </si>
  <si>
    <t>16401S4770</t>
  </si>
  <si>
    <t>1640101170</t>
  </si>
  <si>
    <t xml:space="preserve">  Закупка товаров, работ и услуг для обеспечения государственных (муниципальных) нужд</t>
  </si>
  <si>
    <t>1640200000</t>
  </si>
  <si>
    <t>1640201150</t>
  </si>
  <si>
    <t>1640201160</t>
  </si>
  <si>
    <t>16402S4660</t>
  </si>
  <si>
    <t>16402S4770</t>
  </si>
  <si>
    <t>16402S4880</t>
  </si>
  <si>
    <t>1640300000</t>
  </si>
  <si>
    <t>1640302310</t>
  </si>
  <si>
    <t>1640301510</t>
  </si>
  <si>
    <t xml:space="preserve">  Расходы на прочие мероприятия в области жилищно-коммунального хозяйства</t>
  </si>
  <si>
    <t>1640301600</t>
  </si>
  <si>
    <t>1640301620</t>
  </si>
  <si>
    <t>16403S4880</t>
  </si>
  <si>
    <t xml:space="preserve">  Расходы на реализацию мероприятий по борьбе с борщевиком Сосновского</t>
  </si>
  <si>
    <t>1640303020</t>
  </si>
  <si>
    <t xml:space="preserve">  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</si>
  <si>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16802S4310</t>
  </si>
  <si>
    <t xml:space="preserve">  Расходы на мероприятия по созданию мест (площадок) накопления твердых коммунальных отходов</t>
  </si>
  <si>
    <t>16803S4790</t>
  </si>
  <si>
    <t>1640503070</t>
  </si>
  <si>
    <t>1640400200</t>
  </si>
  <si>
    <t>16404S0360</t>
  </si>
  <si>
    <t>1640400210</t>
  </si>
  <si>
    <t xml:space="preserve">  Расходы на организацию и проведение культурно-массовых мероприятий</t>
  </si>
  <si>
    <t>1640401720</t>
  </si>
  <si>
    <t>Расходы бюджета Серебрянского сельского поселения по ведомственной структуре расходов бюджета за 2023 год</t>
  </si>
  <si>
    <t xml:space="preserve">к  решению Совета депутатов Серебрянского сельского поселения Лужского муниципального района              от    2024 г. № </t>
  </si>
  <si>
    <t xml:space="preserve"> ПРОЕКТ Приложение № 2</t>
  </si>
  <si>
    <t>9830071340</t>
  </si>
  <si>
    <t>Муниципальная программа  Серебрянского сельского поселения Лужского муниципального района "Устойчивое развитие территории Серебрянского сельского поселения на 2021-2023 годы"</t>
  </si>
  <si>
    <t>Муниципальная программа Серебрянского сельского поселения Лужского муниципального района "Устойчивое развитие территории Серебрянского сельского поселения на 2021-2023 годы"</t>
  </si>
  <si>
    <t>Муниципальная программа Серебрянского сельского поселения Лужского муницмипального района "Устойчивое развитие территории Серебрянского сельского поселения на 2021-2023 годы"</t>
  </si>
  <si>
    <t>Иные 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</si>
  <si>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>1640300730</t>
  </si>
  <si>
    <t>1640301610</t>
  </si>
  <si>
    <t>Расходы на организацию и содержание мест захоронения</t>
  </si>
  <si>
    <t>9990001780</t>
  </si>
  <si>
    <t>Расходы на профессиональную переподготовку и повышение квалификации муниципальных служащих</t>
  </si>
  <si>
    <t>Расходы на реализацию программы формирования современной городской среды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</si>
  <si>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</si>
  <si>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>Муниципальная программа "Формирование современной городской среды на территории муниципального образования Серебрянское сельское поселение"</t>
  </si>
  <si>
    <t>Федеральные проекты, входящие в состав национальных проектов</t>
  </si>
  <si>
    <t>Федеральный проект "Формирование комфортной городской среды"</t>
  </si>
  <si>
    <t>4100000000</t>
  </si>
  <si>
    <t>4110000000</t>
  </si>
  <si>
    <t>411F200000</t>
  </si>
  <si>
    <t>411F255550</t>
  </si>
  <si>
    <t>41801S4750</t>
  </si>
  <si>
    <t>Мероприятия, направленные на достижение целей проектов</t>
  </si>
  <si>
    <t>Мероприятия, направленные на достижение цели федерального проекта "Формирование комфортной городской среды"</t>
  </si>
  <si>
    <t>Грант за достижение показателей деятельности органов исполнительной власти субъектов Российской Федерации</t>
  </si>
  <si>
    <t>Грант за достижение показателей деятельности органов исполнительной власти субъектов Российской Федерации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</si>
</sst>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?"/>
    <numFmt numFmtId="166" formatCode="0.0"/>
    <numFmt numFmtId="171" formatCode="dd\.mm\.yyyy"/>
    <numFmt numFmtId="172" formatCode="#,##0.00_ ;\-#,##0.00"/>
  </numFmts>
  <fonts count="54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name val="Arial Cyr"/>
    </font>
    <font>
      <sz val="12"/>
      <name val="Arial Cyr"/>
    </font>
    <font>
      <b/>
      <sz val="10"/>
      <name val="MS Sans Serif"/>
      <family val="2"/>
      <charset val="204"/>
    </font>
    <font>
      <b/>
      <sz val="10"/>
      <name val="Arial Cyr"/>
    </font>
    <font>
      <sz val="10"/>
      <name val="Arial Cyr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8"/>
      <color rgb="FF000000"/>
      <name val="Arial Cyr"/>
    </font>
    <font>
      <sz val="10"/>
      <color rgb="FF000000"/>
      <name val="Arial Cyr"/>
    </font>
    <font>
      <b/>
      <sz val="9"/>
      <name val="Arial Cyr"/>
    </font>
    <font>
      <sz val="9"/>
      <name val="Arial Cyr"/>
    </font>
    <font>
      <b/>
      <sz val="9"/>
      <name val="Arial Cyr"/>
      <charset val="204"/>
    </font>
    <font>
      <sz val="9"/>
      <color rgb="FF000000"/>
      <name val="Arial Cyr"/>
    </font>
    <font>
      <b/>
      <sz val="9"/>
      <color rgb="FF000000"/>
      <name val="Arial Cyr"/>
      <charset val="204"/>
    </font>
    <font>
      <b/>
      <sz val="9"/>
      <name val="Arial"/>
      <family val="2"/>
      <charset val="204"/>
    </font>
    <font>
      <b/>
      <sz val="9"/>
      <color rgb="FF000000"/>
      <name val="Arial Cyr"/>
    </font>
    <font>
      <sz val="9"/>
      <name val="Arial Cyr"/>
      <charset val="204"/>
    </font>
    <font>
      <sz val="9"/>
      <name val="Arial"/>
      <family val="2"/>
      <charset val="204"/>
    </font>
    <font>
      <b/>
      <sz val="9"/>
      <color rgb="FFFF0000"/>
      <name val="Arial Cyr"/>
    </font>
    <font>
      <b/>
      <sz val="10"/>
      <color rgb="FFFF0000"/>
      <name val="Arial Cyr"/>
    </font>
    <font>
      <b/>
      <sz val="12"/>
      <color rgb="FFFF0000"/>
      <name val="Arial Cyr"/>
    </font>
    <font>
      <sz val="10"/>
      <color rgb="FFFF0000"/>
      <name val="Arial"/>
      <family val="2"/>
      <charset val="204"/>
    </font>
    <font>
      <sz val="10"/>
      <color rgb="FFFF0000"/>
      <name val="Arial Cyr"/>
    </font>
    <font>
      <b/>
      <sz val="12"/>
      <color rgb="FFFF0000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u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000000"/>
      <name val="Arial Cyr"/>
    </font>
    <font>
      <sz val="9"/>
      <color rgb="FF000000"/>
      <name val="Arial"/>
      <family val="2"/>
      <charset val="204"/>
    </font>
    <font>
      <sz val="9"/>
      <color rgb="FF000000"/>
      <name val="Calibri"/>
      <family val="2"/>
      <charset val="204"/>
      <scheme val="minor"/>
    </font>
    <font>
      <sz val="7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70">
    <xf numFmtId="0" fontId="0" fillId="0" borderId="0"/>
    <xf numFmtId="0" fontId="20" fillId="0" borderId="7">
      <alignment horizontal="left" wrapText="1"/>
    </xf>
    <xf numFmtId="0" fontId="37" fillId="0" borderId="0"/>
    <xf numFmtId="0" fontId="38" fillId="0" borderId="0"/>
    <xf numFmtId="0" fontId="39" fillId="0" borderId="0">
      <alignment horizontal="right"/>
    </xf>
    <xf numFmtId="0" fontId="40" fillId="0" borderId="0"/>
    <xf numFmtId="0" fontId="41" fillId="0" borderId="0"/>
    <xf numFmtId="0" fontId="42" fillId="0" borderId="0">
      <alignment horizontal="center"/>
    </xf>
    <xf numFmtId="0" fontId="43" fillId="0" borderId="0">
      <alignment horizontal="center"/>
    </xf>
    <xf numFmtId="0" fontId="38" fillId="0" borderId="8"/>
    <xf numFmtId="0" fontId="42" fillId="0" borderId="0"/>
    <xf numFmtId="49" fontId="44" fillId="0" borderId="9"/>
    <xf numFmtId="0" fontId="43" fillId="0" borderId="10">
      <alignment horizontal="center"/>
    </xf>
    <xf numFmtId="0" fontId="45" fillId="0" borderId="0"/>
    <xf numFmtId="49" fontId="43" fillId="0" borderId="11">
      <alignment horizontal="right"/>
    </xf>
    <xf numFmtId="49" fontId="43" fillId="0" borderId="12">
      <alignment horizontal="center"/>
    </xf>
    <xf numFmtId="0" fontId="43" fillId="0" borderId="0"/>
    <xf numFmtId="0" fontId="43" fillId="0" borderId="11">
      <alignment horizontal="right"/>
    </xf>
    <xf numFmtId="171" fontId="43" fillId="0" borderId="13">
      <alignment horizontal="center"/>
    </xf>
    <xf numFmtId="0" fontId="43" fillId="0" borderId="0">
      <alignment horizontal="left"/>
    </xf>
    <xf numFmtId="49" fontId="43" fillId="0" borderId="0"/>
    <xf numFmtId="49" fontId="43" fillId="0" borderId="14"/>
    <xf numFmtId="49" fontId="43" fillId="0" borderId="15"/>
    <xf numFmtId="49" fontId="43" fillId="0" borderId="13">
      <alignment horizontal="center"/>
    </xf>
    <xf numFmtId="0" fontId="46" fillId="0" borderId="0">
      <alignment horizontal="left" wrapText="1"/>
    </xf>
    <xf numFmtId="49" fontId="43" fillId="0" borderId="13"/>
    <xf numFmtId="49" fontId="43" fillId="0" borderId="16">
      <alignment horizontal="center"/>
    </xf>
    <xf numFmtId="0" fontId="47" fillId="0" borderId="8">
      <alignment horizontal="center"/>
    </xf>
    <xf numFmtId="0" fontId="43" fillId="0" borderId="17">
      <alignment horizontal="center" vertical="top" wrapText="1"/>
    </xf>
    <xf numFmtId="49" fontId="43" fillId="0" borderId="17">
      <alignment horizontal="center" vertical="top" wrapText="1"/>
    </xf>
    <xf numFmtId="0" fontId="43" fillId="0" borderId="18">
      <alignment horizontal="center" vertical="center"/>
    </xf>
    <xf numFmtId="0" fontId="43" fillId="0" borderId="10">
      <alignment horizontal="center" vertical="center"/>
    </xf>
    <xf numFmtId="49" fontId="43" fillId="0" borderId="10">
      <alignment horizontal="center" vertical="center"/>
    </xf>
    <xf numFmtId="0" fontId="43" fillId="0" borderId="19">
      <alignment horizontal="left" wrapText="1"/>
    </xf>
    <xf numFmtId="49" fontId="43" fillId="0" borderId="20">
      <alignment horizontal="center" wrapText="1"/>
    </xf>
    <xf numFmtId="49" fontId="43" fillId="0" borderId="21">
      <alignment horizontal="center" vertical="center"/>
    </xf>
    <xf numFmtId="4" fontId="43" fillId="0" borderId="21">
      <alignment horizontal="right" vertical="center" shrinkToFit="1"/>
    </xf>
    <xf numFmtId="4" fontId="43" fillId="0" borderId="22">
      <alignment horizontal="right" vertical="center" shrinkToFit="1"/>
    </xf>
    <xf numFmtId="0" fontId="43" fillId="0" borderId="23">
      <alignment horizontal="left" wrapText="1"/>
    </xf>
    <xf numFmtId="49" fontId="43" fillId="0" borderId="24">
      <alignment horizontal="center" wrapText="1"/>
    </xf>
    <xf numFmtId="49" fontId="43" fillId="0" borderId="17">
      <alignment horizontal="center" wrapText="1"/>
    </xf>
    <xf numFmtId="49" fontId="43" fillId="0" borderId="17">
      <alignment horizontal="center" vertical="center"/>
    </xf>
    <xf numFmtId="172" fontId="43" fillId="0" borderId="17">
      <alignment horizontal="right" vertical="center" shrinkToFit="1"/>
    </xf>
    <xf numFmtId="49" fontId="43" fillId="0" borderId="25">
      <alignment horizontal="center" vertical="center"/>
    </xf>
    <xf numFmtId="0" fontId="43" fillId="0" borderId="26">
      <alignment horizontal="left" wrapText="1"/>
    </xf>
    <xf numFmtId="49" fontId="43" fillId="0" borderId="27">
      <alignment horizontal="center" shrinkToFit="1"/>
    </xf>
    <xf numFmtId="49" fontId="43" fillId="0" borderId="28">
      <alignment horizontal="center"/>
    </xf>
    <xf numFmtId="4" fontId="43" fillId="0" borderId="28">
      <alignment horizontal="right" shrinkToFit="1"/>
    </xf>
    <xf numFmtId="4" fontId="43" fillId="0" borderId="29">
      <alignment horizontal="right" shrinkToFit="1"/>
    </xf>
    <xf numFmtId="0" fontId="48" fillId="0" borderId="0">
      <alignment horizontal="center"/>
    </xf>
    <xf numFmtId="49" fontId="20" fillId="0" borderId="0">
      <alignment horizontal="right"/>
    </xf>
    <xf numFmtId="0" fontId="21" fillId="0" borderId="8"/>
    <xf numFmtId="0" fontId="20" fillId="0" borderId="18">
      <alignment horizontal="center" vertical="top" wrapText="1"/>
    </xf>
    <xf numFmtId="0" fontId="20" fillId="0" borderId="17">
      <alignment horizontal="center" vertical="top" wrapText="1"/>
    </xf>
    <xf numFmtId="49" fontId="20" fillId="0" borderId="17">
      <alignment horizontal="center" vertical="top" wrapText="1"/>
    </xf>
    <xf numFmtId="0" fontId="20" fillId="0" borderId="18">
      <alignment horizontal="center" vertical="center"/>
    </xf>
    <xf numFmtId="0" fontId="20" fillId="0" borderId="10">
      <alignment horizontal="center" vertical="center"/>
    </xf>
    <xf numFmtId="49" fontId="20" fillId="0" borderId="10">
      <alignment horizontal="center" vertical="center"/>
    </xf>
    <xf numFmtId="0" fontId="20" fillId="0" borderId="19">
      <alignment horizontal="left" wrapText="1"/>
    </xf>
    <xf numFmtId="0" fontId="20" fillId="0" borderId="20">
      <alignment horizontal="center" vertical="center" shrinkToFit="1"/>
    </xf>
    <xf numFmtId="49" fontId="20" fillId="0" borderId="21">
      <alignment horizontal="center" vertical="center"/>
    </xf>
    <xf numFmtId="4" fontId="20" fillId="0" borderId="21">
      <alignment horizontal="right" shrinkToFit="1"/>
    </xf>
    <xf numFmtId="4" fontId="20" fillId="0" borderId="22">
      <alignment horizontal="right" shrinkToFit="1"/>
    </xf>
    <xf numFmtId="0" fontId="20" fillId="0" borderId="30">
      <alignment horizontal="left" wrapText="1"/>
    </xf>
    <xf numFmtId="0" fontId="20" fillId="0" borderId="31">
      <alignment horizontal="center" vertical="center" shrinkToFit="1"/>
    </xf>
    <xf numFmtId="49" fontId="20" fillId="0" borderId="32">
      <alignment horizontal="center" vertical="center"/>
    </xf>
    <xf numFmtId="172" fontId="20" fillId="0" borderId="32">
      <alignment horizontal="right" vertical="center" shrinkToFit="1"/>
    </xf>
    <xf numFmtId="172" fontId="20" fillId="0" borderId="33">
      <alignment horizontal="right" vertical="center" shrinkToFit="1"/>
    </xf>
    <xf numFmtId="0" fontId="20" fillId="0" borderId="26">
      <alignment horizontal="left" wrapText="1" indent="2"/>
    </xf>
    <xf numFmtId="49" fontId="20" fillId="0" borderId="27">
      <alignment horizontal="center" shrinkToFit="1"/>
    </xf>
    <xf numFmtId="49" fontId="20" fillId="0" borderId="28">
      <alignment horizontal="center"/>
    </xf>
    <xf numFmtId="4" fontId="20" fillId="0" borderId="28">
      <alignment horizontal="right" shrinkToFit="1"/>
    </xf>
    <xf numFmtId="4" fontId="20" fillId="0" borderId="29">
      <alignment horizontal="right" shrinkToFit="1"/>
    </xf>
    <xf numFmtId="0" fontId="21" fillId="0" borderId="34"/>
    <xf numFmtId="0" fontId="21" fillId="0" borderId="35"/>
    <xf numFmtId="0" fontId="20" fillId="0" borderId="36">
      <alignment horizontal="left" wrapText="1"/>
    </xf>
    <xf numFmtId="0" fontId="20" fillId="0" borderId="37">
      <alignment horizontal="center" vertical="center" shrinkToFit="1"/>
    </xf>
    <xf numFmtId="49" fontId="20" fillId="0" borderId="38">
      <alignment horizontal="center"/>
    </xf>
    <xf numFmtId="2" fontId="20" fillId="0" borderId="38">
      <alignment horizontal="center" shrinkToFit="1"/>
    </xf>
    <xf numFmtId="4" fontId="20" fillId="0" borderId="38">
      <alignment horizontal="right" shrinkToFit="1"/>
    </xf>
    <xf numFmtId="2" fontId="20" fillId="0" borderId="39">
      <alignment horizontal="center" shrinkToFit="1"/>
    </xf>
    <xf numFmtId="0" fontId="40" fillId="0" borderId="40"/>
    <xf numFmtId="0" fontId="40" fillId="0" borderId="41"/>
    <xf numFmtId="0" fontId="48" fillId="0" borderId="0"/>
    <xf numFmtId="0" fontId="25" fillId="0" borderId="8">
      <alignment horizontal="left" wrapText="1"/>
    </xf>
    <xf numFmtId="0" fontId="25" fillId="0" borderId="8">
      <alignment horizontal="center" vertical="center"/>
    </xf>
    <xf numFmtId="0" fontId="25" fillId="0" borderId="8">
      <alignment horizontal="left"/>
    </xf>
    <xf numFmtId="49" fontId="25" fillId="0" borderId="8"/>
    <xf numFmtId="0" fontId="25" fillId="0" borderId="8"/>
    <xf numFmtId="0" fontId="25" fillId="0" borderId="18">
      <alignment horizontal="center" vertical="top" wrapText="1"/>
    </xf>
    <xf numFmtId="49" fontId="25" fillId="0" borderId="17">
      <alignment horizontal="center" vertical="top" wrapText="1"/>
    </xf>
    <xf numFmtId="0" fontId="25" fillId="0" borderId="17">
      <alignment horizontal="center" vertical="top" wrapText="1"/>
    </xf>
    <xf numFmtId="0" fontId="25" fillId="0" borderId="17">
      <alignment horizontal="center" vertical="top"/>
    </xf>
    <xf numFmtId="0" fontId="20" fillId="0" borderId="17">
      <alignment horizontal="center"/>
    </xf>
    <xf numFmtId="0" fontId="20" fillId="0" borderId="10">
      <alignment horizontal="center"/>
    </xf>
    <xf numFmtId="0" fontId="20" fillId="0" borderId="14">
      <alignment horizontal="left" wrapText="1"/>
    </xf>
    <xf numFmtId="0" fontId="20" fillId="0" borderId="27">
      <alignment horizontal="center" vertical="center" shrinkToFit="1"/>
    </xf>
    <xf numFmtId="49" fontId="20" fillId="0" borderId="28">
      <alignment horizontal="center" vertical="center"/>
    </xf>
    <xf numFmtId="4" fontId="20" fillId="0" borderId="28">
      <alignment horizontal="right" vertical="center" shrinkToFit="1"/>
    </xf>
    <xf numFmtId="4" fontId="20" fillId="0" borderId="29">
      <alignment horizontal="right" vertical="center" shrinkToFit="1"/>
    </xf>
    <xf numFmtId="0" fontId="20" fillId="0" borderId="42">
      <alignment horizontal="left" wrapText="1" indent="1"/>
    </xf>
    <xf numFmtId="0" fontId="21" fillId="0" borderId="32"/>
    <xf numFmtId="0" fontId="21" fillId="0" borderId="33"/>
    <xf numFmtId="0" fontId="20" fillId="0" borderId="24">
      <alignment horizontal="center" vertical="center" shrinkToFit="1"/>
    </xf>
    <xf numFmtId="49" fontId="20" fillId="0" borderId="17">
      <alignment horizontal="center" vertical="center"/>
    </xf>
    <xf numFmtId="172" fontId="20" fillId="0" borderId="17">
      <alignment horizontal="right" vertical="center" shrinkToFit="1"/>
    </xf>
    <xf numFmtId="172" fontId="20" fillId="0" borderId="25">
      <alignment horizontal="right" vertical="center" shrinkToFit="1"/>
    </xf>
    <xf numFmtId="0" fontId="20" fillId="0" borderId="43">
      <alignment horizontal="left" wrapText="1" indent="1"/>
    </xf>
    <xf numFmtId="4" fontId="20" fillId="0" borderId="17">
      <alignment horizontal="right" vertical="center" shrinkToFit="1"/>
    </xf>
    <xf numFmtId="4" fontId="20" fillId="0" borderId="25">
      <alignment horizontal="right" vertical="center" shrinkToFit="1"/>
    </xf>
    <xf numFmtId="0" fontId="20" fillId="0" borderId="44">
      <alignment horizontal="left" wrapText="1"/>
    </xf>
    <xf numFmtId="172" fontId="20" fillId="0" borderId="17">
      <alignment horizontal="center" vertical="center" shrinkToFit="1"/>
    </xf>
    <xf numFmtId="0" fontId="43" fillId="0" borderId="13">
      <alignment wrapText="1"/>
    </xf>
    <xf numFmtId="3" fontId="20" fillId="0" borderId="25">
      <alignment horizontal="center" vertical="center" shrinkToFit="1"/>
    </xf>
    <xf numFmtId="0" fontId="20" fillId="0" borderId="15">
      <alignment horizontal="left" wrapText="1"/>
    </xf>
    <xf numFmtId="49" fontId="20" fillId="0" borderId="45">
      <alignment horizontal="center" wrapText="1"/>
    </xf>
    <xf numFmtId="49" fontId="20" fillId="0" borderId="10">
      <alignment horizontal="center"/>
    </xf>
    <xf numFmtId="4" fontId="20" fillId="0" borderId="10">
      <alignment horizontal="right" shrinkToFit="1"/>
    </xf>
    <xf numFmtId="49" fontId="20" fillId="0" borderId="46">
      <alignment horizontal="center"/>
    </xf>
    <xf numFmtId="49" fontId="20" fillId="0" borderId="20">
      <alignment horizontal="center" wrapText="1"/>
    </xf>
    <xf numFmtId="49" fontId="20" fillId="0" borderId="21">
      <alignment horizontal="center"/>
    </xf>
    <xf numFmtId="4" fontId="20" fillId="0" borderId="21">
      <alignment horizontal="center"/>
    </xf>
    <xf numFmtId="4" fontId="20" fillId="0" borderId="22">
      <alignment horizontal="center"/>
    </xf>
    <xf numFmtId="0" fontId="20" fillId="0" borderId="14">
      <alignment horizontal="left" wrapText="1" indent="1"/>
    </xf>
    <xf numFmtId="49" fontId="20" fillId="0" borderId="31">
      <alignment horizontal="center" wrapText="1"/>
    </xf>
    <xf numFmtId="49" fontId="20" fillId="0" borderId="32">
      <alignment horizontal="center"/>
    </xf>
    <xf numFmtId="4" fontId="20" fillId="0" borderId="32">
      <alignment horizontal="center"/>
    </xf>
    <xf numFmtId="4" fontId="20" fillId="0" borderId="33">
      <alignment horizontal="center"/>
    </xf>
    <xf numFmtId="49" fontId="20" fillId="0" borderId="27">
      <alignment horizontal="center" wrapText="1"/>
    </xf>
    <xf numFmtId="4" fontId="20" fillId="0" borderId="28">
      <alignment horizontal="center"/>
    </xf>
    <xf numFmtId="4" fontId="20" fillId="0" borderId="28">
      <alignment horizontal="right"/>
    </xf>
    <xf numFmtId="4" fontId="20" fillId="0" borderId="29">
      <alignment horizontal="center"/>
    </xf>
    <xf numFmtId="4" fontId="20" fillId="0" borderId="10">
      <alignment horizontal="center"/>
    </xf>
    <xf numFmtId="4" fontId="20" fillId="0" borderId="17">
      <alignment horizontal="right" shrinkToFit="1"/>
    </xf>
    <xf numFmtId="4" fontId="20" fillId="0" borderId="46">
      <alignment horizontal="center"/>
    </xf>
    <xf numFmtId="0" fontId="49" fillId="0" borderId="40">
      <alignment horizontal="left"/>
    </xf>
    <xf numFmtId="0" fontId="49" fillId="0" borderId="41"/>
    <xf numFmtId="0" fontId="43" fillId="0" borderId="0">
      <alignment horizontal="left" wrapText="1"/>
    </xf>
    <xf numFmtId="0" fontId="49" fillId="0" borderId="8">
      <alignment horizontal="left" wrapText="1"/>
    </xf>
    <xf numFmtId="0" fontId="49" fillId="0" borderId="0"/>
    <xf numFmtId="0" fontId="49" fillId="0" borderId="8">
      <alignment horizontal="center" wrapText="1"/>
    </xf>
    <xf numFmtId="0" fontId="43" fillId="0" borderId="0">
      <alignment horizontal="left" indent="10"/>
    </xf>
    <xf numFmtId="0" fontId="49" fillId="0" borderId="8">
      <alignment horizontal="center"/>
    </xf>
    <xf numFmtId="0" fontId="50" fillId="0" borderId="0"/>
    <xf numFmtId="0" fontId="51" fillId="0" borderId="0">
      <alignment horizontal="left" vertical="top"/>
    </xf>
    <xf numFmtId="0" fontId="51" fillId="0" borderId="0">
      <alignment horizontal="center" vertical="top"/>
    </xf>
    <xf numFmtId="0" fontId="51" fillId="0" borderId="40">
      <alignment horizontal="center"/>
    </xf>
    <xf numFmtId="0" fontId="49" fillId="0" borderId="0">
      <alignment horizontal="center" wrapText="1"/>
    </xf>
    <xf numFmtId="0" fontId="49" fillId="0" borderId="0">
      <alignment horizontal="left"/>
    </xf>
    <xf numFmtId="49" fontId="49" fillId="0" borderId="0"/>
    <xf numFmtId="49" fontId="49" fillId="0" borderId="0">
      <alignment horizontal="left"/>
    </xf>
    <xf numFmtId="49" fontId="49" fillId="0" borderId="0">
      <alignment horizontal="center"/>
    </xf>
    <xf numFmtId="0" fontId="49" fillId="0" borderId="0">
      <alignment horizontal="center"/>
    </xf>
    <xf numFmtId="0" fontId="51" fillId="0" borderId="0">
      <alignment horizontal="left"/>
    </xf>
    <xf numFmtId="0" fontId="49" fillId="0" borderId="0">
      <alignment horizontal="left" wrapText="1"/>
    </xf>
    <xf numFmtId="0" fontId="25" fillId="0" borderId="0">
      <alignment horizontal="left" wrapText="1"/>
    </xf>
    <xf numFmtId="0" fontId="52" fillId="0" borderId="0">
      <alignment horizontal="center"/>
    </xf>
    <xf numFmtId="0" fontId="25" fillId="0" borderId="0"/>
    <xf numFmtId="0" fontId="25" fillId="0" borderId="17">
      <alignment horizontal="left" wrapText="1"/>
    </xf>
    <xf numFmtId="0" fontId="25" fillId="0" borderId="0">
      <alignment horizontal="left"/>
    </xf>
    <xf numFmtId="0" fontId="37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38" fillId="2" borderId="0"/>
    <xf numFmtId="0" fontId="40" fillId="0" borderId="0"/>
    <xf numFmtId="0" fontId="20" fillId="0" borderId="44">
      <alignment horizontal="left" wrapText="1" indent="1"/>
    </xf>
    <xf numFmtId="0" fontId="49" fillId="0" borderId="8">
      <alignment horizontal="left"/>
    </xf>
    <xf numFmtId="0" fontId="25" fillId="0" borderId="17">
      <alignment horizontal="left"/>
    </xf>
  </cellStyleXfs>
  <cellXfs count="7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49" fontId="10" fillId="0" borderId="1" xfId="0" applyNumberFormat="1" applyFont="1" applyBorder="1" applyAlignment="1" applyProtection="1">
      <alignment horizontal="center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/>
    </xf>
    <xf numFmtId="4" fontId="7" fillId="0" borderId="1" xfId="0" applyNumberFormat="1" applyFont="1" applyBorder="1" applyAlignment="1" applyProtection="1">
      <alignment horizontal="right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 applyProtection="1">
      <alignment horizontal="right" vertical="center" wrapText="1"/>
    </xf>
    <xf numFmtId="49" fontId="10" fillId="0" borderId="5" xfId="0" applyNumberFormat="1" applyFont="1" applyBorder="1" applyAlignment="1" applyProtection="1">
      <alignment horizontal="center" vertical="center" wrapText="1"/>
    </xf>
    <xf numFmtId="4" fontId="0" fillId="0" borderId="0" xfId="0" applyNumberFormat="1"/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 vertical="top" wrapText="1"/>
    </xf>
    <xf numFmtId="49" fontId="22" fillId="0" borderId="1" xfId="0" applyNumberFormat="1" applyFont="1" applyBorder="1" applyAlignment="1" applyProtection="1">
      <alignment horizontal="left" vertical="center" wrapText="1"/>
    </xf>
    <xf numFmtId="49" fontId="23" fillId="0" borderId="1" xfId="0" applyNumberFormat="1" applyFont="1" applyBorder="1" applyAlignment="1" applyProtection="1">
      <alignment horizontal="left" vertical="center" wrapText="1"/>
    </xf>
    <xf numFmtId="49" fontId="24" fillId="0" borderId="2" xfId="0" applyNumberFormat="1" applyFont="1" applyBorder="1" applyAlignment="1" applyProtection="1">
      <alignment horizontal="left" wrapText="1"/>
    </xf>
    <xf numFmtId="49" fontId="23" fillId="0" borderId="2" xfId="0" applyNumberFormat="1" applyFont="1" applyBorder="1" applyAlignment="1" applyProtection="1">
      <alignment horizontal="left" wrapText="1"/>
    </xf>
    <xf numFmtId="0" fontId="25" fillId="0" borderId="7" xfId="1" applyNumberFormat="1" applyFont="1" applyProtection="1">
      <alignment horizontal="left" wrapText="1"/>
    </xf>
    <xf numFmtId="165" fontId="24" fillId="0" borderId="2" xfId="0" applyNumberFormat="1" applyFont="1" applyBorder="1" applyAlignment="1" applyProtection="1">
      <alignment horizontal="left" wrapText="1"/>
    </xf>
    <xf numFmtId="0" fontId="26" fillId="0" borderId="7" xfId="1" applyNumberFormat="1" applyFont="1" applyProtection="1">
      <alignment horizontal="left" wrapText="1"/>
    </xf>
    <xf numFmtId="49" fontId="27" fillId="0" borderId="1" xfId="0" applyNumberFormat="1" applyFont="1" applyFill="1" applyBorder="1" applyAlignment="1">
      <alignment horizontal="left" vertical="top" wrapText="1"/>
    </xf>
    <xf numFmtId="49" fontId="27" fillId="0" borderId="1" xfId="0" applyNumberFormat="1" applyFont="1" applyFill="1" applyBorder="1" applyAlignment="1">
      <alignment horizontal="justify" vertical="center" wrapText="1"/>
    </xf>
    <xf numFmtId="165" fontId="22" fillId="0" borderId="1" xfId="0" applyNumberFormat="1" applyFont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0" fontId="28" fillId="0" borderId="7" xfId="1" applyNumberFormat="1" applyFont="1" applyProtection="1">
      <alignment horizontal="left" wrapText="1"/>
    </xf>
    <xf numFmtId="49" fontId="29" fillId="0" borderId="1" xfId="0" applyNumberFormat="1" applyFont="1" applyBorder="1" applyAlignment="1" applyProtection="1">
      <alignment horizontal="left" vertical="center" wrapText="1"/>
    </xf>
    <xf numFmtId="49" fontId="22" fillId="0" borderId="4" xfId="0" applyNumberFormat="1" applyFont="1" applyBorder="1" applyAlignment="1" applyProtection="1">
      <alignment horizontal="left" wrapText="1"/>
    </xf>
    <xf numFmtId="49" fontId="24" fillId="0" borderId="4" xfId="0" applyNumberFormat="1" applyFont="1" applyBorder="1" applyAlignment="1" applyProtection="1">
      <alignment horizontal="left" wrapText="1"/>
    </xf>
    <xf numFmtId="49" fontId="24" fillId="0" borderId="6" xfId="0" applyNumberFormat="1" applyFont="1" applyBorder="1" applyAlignment="1" applyProtection="1">
      <alignment horizontal="left" wrapText="1"/>
    </xf>
    <xf numFmtId="49" fontId="24" fillId="0" borderId="1" xfId="0" applyNumberFormat="1" applyFont="1" applyBorder="1" applyAlignment="1" applyProtection="1">
      <alignment horizontal="left" wrapText="1"/>
    </xf>
    <xf numFmtId="49" fontId="23" fillId="0" borderId="3" xfId="0" applyNumberFormat="1" applyFont="1" applyBorder="1" applyAlignment="1" applyProtection="1">
      <alignment horizontal="left" wrapText="1"/>
    </xf>
    <xf numFmtId="49" fontId="22" fillId="0" borderId="1" xfId="0" applyNumberFormat="1" applyFont="1" applyBorder="1" applyAlignment="1" applyProtection="1">
      <alignment horizontal="left"/>
    </xf>
    <xf numFmtId="49" fontId="31" fillId="0" borderId="1" xfId="0" applyNumberFormat="1" applyFont="1" applyBorder="1" applyAlignment="1" applyProtection="1">
      <alignment horizontal="left" vertical="center" wrapText="1"/>
    </xf>
    <xf numFmtId="49" fontId="32" fillId="0" borderId="1" xfId="0" applyNumberFormat="1" applyFont="1" applyBorder="1" applyAlignment="1" applyProtection="1">
      <alignment horizontal="center" vertical="center" wrapText="1"/>
    </xf>
    <xf numFmtId="4" fontId="33" fillId="0" borderId="1" xfId="0" applyNumberFormat="1" applyFont="1" applyBorder="1" applyAlignment="1" applyProtection="1">
      <alignment horizontal="right" vertical="center" wrapText="1"/>
    </xf>
    <xf numFmtId="0" fontId="34" fillId="0" borderId="0" xfId="0" applyFont="1"/>
    <xf numFmtId="49" fontId="31" fillId="0" borderId="4" xfId="0" applyNumberFormat="1" applyFont="1" applyBorder="1" applyAlignment="1" applyProtection="1">
      <alignment horizontal="left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Border="1" applyAlignment="1" applyProtection="1">
      <alignment horizontal="center" vertical="center" wrapText="1"/>
    </xf>
    <xf numFmtId="4" fontId="36" fillId="0" borderId="1" xfId="0" applyNumberFormat="1" applyFont="1" applyBorder="1" applyAlignment="1" applyProtection="1">
      <alignment horizontal="right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165" fontId="53" fillId="0" borderId="1" xfId="0" applyNumberFormat="1" applyFont="1" applyFill="1" applyBorder="1" applyAlignment="1">
      <alignment vertical="center" wrapText="1"/>
    </xf>
    <xf numFmtId="0" fontId="28" fillId="0" borderId="26" xfId="68" applyNumberFormat="1" applyFont="1" applyAlignment="1" applyProtection="1">
      <alignment wrapText="1"/>
    </xf>
    <xf numFmtId="0" fontId="25" fillId="0" borderId="26" xfId="68" applyNumberFormat="1" applyFont="1" applyAlignment="1" applyProtection="1">
      <alignment wrapText="1"/>
    </xf>
    <xf numFmtId="49" fontId="22" fillId="0" borderId="47" xfId="0" applyNumberFormat="1" applyFont="1" applyBorder="1" applyAlignment="1" applyProtection="1">
      <alignment horizontal="left" vertical="center" wrapText="1"/>
    </xf>
    <xf numFmtId="0" fontId="27" fillId="0" borderId="1" xfId="0" applyNumberFormat="1" applyFont="1" applyFill="1" applyBorder="1" applyAlignment="1">
      <alignment vertical="center" wrapText="1"/>
    </xf>
    <xf numFmtId="49" fontId="11" fillId="0" borderId="48" xfId="0" applyNumberFormat="1" applyFont="1" applyBorder="1" applyAlignment="1" applyProtection="1">
      <alignment horizontal="center" vertical="center" wrapText="1"/>
    </xf>
    <xf numFmtId="49" fontId="10" fillId="0" borderId="48" xfId="0" applyNumberFormat="1" applyFont="1" applyBorder="1" applyAlignment="1" applyProtection="1">
      <alignment horizontal="center" vertical="center" wrapText="1"/>
    </xf>
    <xf numFmtId="0" fontId="13" fillId="0" borderId="0" xfId="0" applyFont="1"/>
    <xf numFmtId="0" fontId="0" fillId="0" borderId="0" xfId="0" applyAlignment="1">
      <alignment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</cellXfs>
  <cellStyles count="170">
    <cellStyle name="br" xfId="162"/>
    <cellStyle name="col" xfId="161"/>
    <cellStyle name="st166" xfId="158"/>
    <cellStyle name="style0" xfId="163"/>
    <cellStyle name="td" xfId="164"/>
    <cellStyle name="tr" xfId="160"/>
    <cellStyle name="xl100" xfId="67"/>
    <cellStyle name="xl101" xfId="72"/>
    <cellStyle name="xl102" xfId="80"/>
    <cellStyle name="xl103" xfId="84"/>
    <cellStyle name="xl104" xfId="89"/>
    <cellStyle name="xl105" xfId="93"/>
    <cellStyle name="xl106" xfId="95"/>
    <cellStyle name="xl107" xfId="100"/>
    <cellStyle name="xl108" xfId="85"/>
    <cellStyle name="xl109" xfId="90"/>
    <cellStyle name="xl110" xfId="94"/>
    <cellStyle name="xl111" xfId="96"/>
    <cellStyle name="xl112" xfId="103"/>
    <cellStyle name="xl113" xfId="86"/>
    <cellStyle name="xl114" xfId="91"/>
    <cellStyle name="xl115" xfId="97"/>
    <cellStyle name="xl116" xfId="104"/>
    <cellStyle name="xl117" xfId="87"/>
    <cellStyle name="xl118" xfId="98"/>
    <cellStyle name="xl119" xfId="105"/>
    <cellStyle name="xl120" xfId="88"/>
    <cellStyle name="xl121" xfId="83"/>
    <cellStyle name="xl122" xfId="92"/>
    <cellStyle name="xl123" xfId="101"/>
    <cellStyle name="xl124" xfId="99"/>
    <cellStyle name="xl125" xfId="102"/>
    <cellStyle name="xl126" xfId="106"/>
    <cellStyle name="xl127" xfId="110"/>
    <cellStyle name="xl128" xfId="107"/>
    <cellStyle name="xl129" xfId="108"/>
    <cellStyle name="xl130" xfId="109"/>
    <cellStyle name="xl131" xfId="111"/>
    <cellStyle name="xl132" xfId="112"/>
    <cellStyle name="xl133" xfId="167"/>
    <cellStyle name="xl134" xfId="113"/>
    <cellStyle name="xl135" xfId="135"/>
    <cellStyle name="xl136" xfId="137"/>
    <cellStyle name="xl137" xfId="144"/>
    <cellStyle name="xl138" xfId="147"/>
    <cellStyle name="xl139" xfId="150"/>
    <cellStyle name="xl140" xfId="153"/>
    <cellStyle name="xl141" xfId="154"/>
    <cellStyle name="xl142" xfId="148"/>
    <cellStyle name="xl143" xfId="114"/>
    <cellStyle name="xl144" xfId="123"/>
    <cellStyle name="xl145" xfId="168"/>
    <cellStyle name="xl146" xfId="145"/>
    <cellStyle name="xl147" xfId="151"/>
    <cellStyle name="xl148" xfId="138"/>
    <cellStyle name="xl149" xfId="115"/>
    <cellStyle name="xl150" xfId="119"/>
    <cellStyle name="xl151" xfId="124"/>
    <cellStyle name="xl152" xfId="128"/>
    <cellStyle name="xl153" xfId="136"/>
    <cellStyle name="xl154" xfId="139"/>
    <cellStyle name="xl155" xfId="152"/>
    <cellStyle name="xl156" xfId="155"/>
    <cellStyle name="xl157" xfId="159"/>
    <cellStyle name="xl158" xfId="116"/>
    <cellStyle name="xl159" xfId="120"/>
    <cellStyle name="xl160" xfId="125"/>
    <cellStyle name="xl161" xfId="156"/>
    <cellStyle name="xl162" xfId="169"/>
    <cellStyle name="xl163" xfId="157"/>
    <cellStyle name="xl164" xfId="121"/>
    <cellStyle name="xl165" xfId="126"/>
    <cellStyle name="xl166" xfId="129"/>
    <cellStyle name="xl167" xfId="132"/>
    <cellStyle name="xl168" xfId="140"/>
    <cellStyle name="xl169" xfId="146"/>
    <cellStyle name="xl170" xfId="142"/>
    <cellStyle name="xl171" xfId="149"/>
    <cellStyle name="xl172" xfId="143"/>
    <cellStyle name="xl173" xfId="117"/>
    <cellStyle name="xl174" xfId="130"/>
    <cellStyle name="xl175" xfId="133"/>
    <cellStyle name="xl176" xfId="141"/>
    <cellStyle name="xl177" xfId="118"/>
    <cellStyle name="xl178" xfId="122"/>
    <cellStyle name="xl179" xfId="127"/>
    <cellStyle name="xl180" xfId="131"/>
    <cellStyle name="xl181" xfId="134"/>
    <cellStyle name="xl21" xfId="165"/>
    <cellStyle name="xl22" xfId="3"/>
    <cellStyle name="xl23" xfId="6"/>
    <cellStyle name="xl24" xfId="13"/>
    <cellStyle name="xl25" xfId="16"/>
    <cellStyle name="xl26" xfId="19"/>
    <cellStyle name="xl27" xfId="28"/>
    <cellStyle name="xl28" xfId="30"/>
    <cellStyle name="xl29" xfId="33"/>
    <cellStyle name="xl30" xfId="38"/>
    <cellStyle name="xl31" xfId="44"/>
    <cellStyle name="xl32" xfId="31"/>
    <cellStyle name="xl33" xfId="34"/>
    <cellStyle name="xl34" xfId="39"/>
    <cellStyle name="xl35" xfId="45"/>
    <cellStyle name="xl36" xfId="35"/>
    <cellStyle name="xl37" xfId="40"/>
    <cellStyle name="xl38" xfId="46"/>
    <cellStyle name="xl39" xfId="8"/>
    <cellStyle name="xl40" xfId="20"/>
    <cellStyle name="xl41" xfId="29"/>
    <cellStyle name="xl42" xfId="32"/>
    <cellStyle name="xl43" xfId="36"/>
    <cellStyle name="xl44" xfId="41"/>
    <cellStyle name="xl45" xfId="47"/>
    <cellStyle name="xl46" xfId="42"/>
    <cellStyle name="xl47" xfId="5"/>
    <cellStyle name="xl48" xfId="10"/>
    <cellStyle name="xl49" xfId="24"/>
    <cellStyle name="xl50" xfId="7"/>
    <cellStyle name="xl51" xfId="11"/>
    <cellStyle name="xl52" xfId="14"/>
    <cellStyle name="xl53" xfId="17"/>
    <cellStyle name="xl54" xfId="4"/>
    <cellStyle name="xl55" xfId="9"/>
    <cellStyle name="xl56" xfId="12"/>
    <cellStyle name="xl57" xfId="15"/>
    <cellStyle name="xl58" xfId="18"/>
    <cellStyle name="xl59" xfId="21"/>
    <cellStyle name="xl60" xfId="22"/>
    <cellStyle name="xl61" xfId="23"/>
    <cellStyle name="xl62" xfId="25"/>
    <cellStyle name="xl63" xfId="26"/>
    <cellStyle name="xl64" xfId="27"/>
    <cellStyle name="xl65" xfId="37"/>
    <cellStyle name="xl66" xfId="43"/>
    <cellStyle name="xl67" xfId="48"/>
    <cellStyle name="xl68" xfId="51"/>
    <cellStyle name="xl69" xfId="52"/>
    <cellStyle name="xl70" xfId="1"/>
    <cellStyle name="xl70 2" xfId="55"/>
    <cellStyle name="xl71" xfId="58"/>
    <cellStyle name="xl72" xfId="63"/>
    <cellStyle name="xl73" xfId="68"/>
    <cellStyle name="xl74" xfId="73"/>
    <cellStyle name="xl75" xfId="75"/>
    <cellStyle name="xl76" xfId="81"/>
    <cellStyle name="xl77" xfId="166"/>
    <cellStyle name="xl78" xfId="53"/>
    <cellStyle name="xl79" xfId="56"/>
    <cellStyle name="xl80" xfId="59"/>
    <cellStyle name="xl81" xfId="64"/>
    <cellStyle name="xl82" xfId="69"/>
    <cellStyle name="xl83" xfId="74"/>
    <cellStyle name="xl84" xfId="76"/>
    <cellStyle name="xl85" xfId="82"/>
    <cellStyle name="xl86" xfId="60"/>
    <cellStyle name="xl87" xfId="65"/>
    <cellStyle name="xl88" xfId="70"/>
    <cellStyle name="xl89" xfId="77"/>
    <cellStyle name="xl90" xfId="54"/>
    <cellStyle name="xl91" xfId="57"/>
    <cellStyle name="xl92" xfId="61"/>
    <cellStyle name="xl93" xfId="66"/>
    <cellStyle name="xl94" xfId="71"/>
    <cellStyle name="xl95" xfId="78"/>
    <cellStyle name="xl96" xfId="79"/>
    <cellStyle name="xl97" xfId="49"/>
    <cellStyle name="xl98" xfId="50"/>
    <cellStyle name="xl99" xfId="62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76"/>
  <sheetViews>
    <sheetView showGridLines="0" tabSelected="1" topLeftCell="A64" workbookViewId="0">
      <selection activeCell="C13" sqref="C13"/>
    </sheetView>
  </sheetViews>
  <sheetFormatPr defaultRowHeight="12.75" customHeight="1" outlineLevelRow="7" x14ac:dyDescent="0.2"/>
  <cols>
    <col min="1" max="1" width="47.7109375" customWidth="1"/>
    <col min="2" max="2" width="12.85546875" customWidth="1"/>
    <col min="3" max="4" width="10.28515625" customWidth="1"/>
    <col min="5" max="5" width="20.7109375" customWidth="1"/>
    <col min="6" max="6" width="10.28515625" customWidth="1"/>
    <col min="7" max="7" width="21.42578125" customWidth="1"/>
    <col min="8" max="8" width="12.7109375" bestFit="1" customWidth="1"/>
  </cols>
  <sheetData>
    <row r="1" spans="1:8" ht="25.5" customHeight="1" x14ac:dyDescent="0.2">
      <c r="A1" s="2"/>
      <c r="B1" s="3"/>
      <c r="C1" s="3"/>
      <c r="D1" s="3"/>
      <c r="E1" s="3"/>
      <c r="F1" s="67" t="s">
        <v>176</v>
      </c>
      <c r="G1" s="69"/>
    </row>
    <row r="2" spans="1:8" ht="54.75" customHeight="1" x14ac:dyDescent="0.2">
      <c r="A2" s="1"/>
      <c r="B2" s="1"/>
      <c r="C2" s="1"/>
      <c r="D2" s="1"/>
      <c r="E2" s="1"/>
      <c r="F2" s="68" t="s">
        <v>175</v>
      </c>
      <c r="G2" s="66"/>
    </row>
    <row r="3" spans="1:8" x14ac:dyDescent="0.2">
      <c r="A3" s="9"/>
      <c r="B3" s="10"/>
      <c r="C3" s="10"/>
      <c r="D3" s="10"/>
      <c r="E3" s="10"/>
      <c r="F3" s="10"/>
      <c r="G3" s="10"/>
    </row>
    <row r="4" spans="1:8" ht="26.1" customHeight="1" x14ac:dyDescent="0.2">
      <c r="A4" s="26"/>
      <c r="B4" s="27"/>
      <c r="C4" s="27"/>
      <c r="D4" s="27"/>
      <c r="E4" s="27"/>
      <c r="F4" s="27"/>
      <c r="G4" s="27"/>
    </row>
    <row r="5" spans="1:8" ht="40.5" customHeight="1" x14ac:dyDescent="0.2">
      <c r="A5" s="28" t="s">
        <v>174</v>
      </c>
      <c r="B5" s="28"/>
      <c r="C5" s="28"/>
      <c r="D5" s="28"/>
      <c r="E5" s="28"/>
      <c r="F5" s="28"/>
      <c r="G5" s="28"/>
    </row>
    <row r="6" spans="1:8" x14ac:dyDescent="0.2">
      <c r="A6" s="26"/>
      <c r="B6" s="27"/>
      <c r="C6" s="27"/>
      <c r="D6" s="27"/>
      <c r="E6" s="27"/>
      <c r="F6" s="27"/>
      <c r="G6" s="27"/>
    </row>
    <row r="7" spans="1:8" x14ac:dyDescent="0.2">
      <c r="B7" s="4"/>
      <c r="C7" s="4"/>
      <c r="D7" s="4"/>
      <c r="E7" s="4"/>
      <c r="F7" s="4"/>
      <c r="G7" s="8" t="s">
        <v>130</v>
      </c>
    </row>
    <row r="8" spans="1:8" ht="51" x14ac:dyDescent="0.2">
      <c r="A8" s="7" t="s">
        <v>88</v>
      </c>
      <c r="B8" s="7" t="s">
        <v>89</v>
      </c>
      <c r="C8" s="7" t="s">
        <v>90</v>
      </c>
      <c r="D8" s="7" t="s">
        <v>91</v>
      </c>
      <c r="E8" s="7" t="s">
        <v>92</v>
      </c>
      <c r="F8" s="7" t="s">
        <v>93</v>
      </c>
      <c r="G8" s="6" t="s">
        <v>94</v>
      </c>
    </row>
    <row r="9" spans="1:8" x14ac:dyDescent="0.2">
      <c r="A9" s="7" t="s">
        <v>95</v>
      </c>
      <c r="B9" s="7" t="s">
        <v>96</v>
      </c>
      <c r="C9" s="7" t="s">
        <v>97</v>
      </c>
      <c r="D9" s="7" t="s">
        <v>98</v>
      </c>
      <c r="E9" s="7" t="s">
        <v>99</v>
      </c>
      <c r="F9" s="7" t="s">
        <v>100</v>
      </c>
      <c r="G9" s="5" t="s">
        <v>101</v>
      </c>
    </row>
    <row r="10" spans="1:8" ht="15.75" x14ac:dyDescent="0.25">
      <c r="A10" s="47" t="s">
        <v>143</v>
      </c>
      <c r="B10" s="11"/>
      <c r="C10" s="11"/>
      <c r="D10" s="11"/>
      <c r="E10" s="11"/>
      <c r="F10" s="11"/>
      <c r="G10" s="14">
        <f>G11+G12+G13</f>
        <v>43192229.189999998</v>
      </c>
      <c r="H10" s="25"/>
    </row>
    <row r="11" spans="1:8" ht="15.75" x14ac:dyDescent="0.25">
      <c r="A11" s="47" t="s">
        <v>137</v>
      </c>
      <c r="B11" s="11" t="s">
        <v>113</v>
      </c>
      <c r="C11" s="11"/>
      <c r="D11" s="11"/>
      <c r="E11" s="11"/>
      <c r="F11" s="11"/>
      <c r="G11" s="14">
        <f>G148</f>
        <v>119119</v>
      </c>
    </row>
    <row r="12" spans="1:8" ht="15.75" x14ac:dyDescent="0.25">
      <c r="A12" s="47" t="s">
        <v>144</v>
      </c>
      <c r="B12" s="11" t="s">
        <v>113</v>
      </c>
      <c r="C12" s="11"/>
      <c r="D12" s="11"/>
      <c r="E12" s="11"/>
      <c r="F12" s="11"/>
      <c r="G12" s="14">
        <f>G156</f>
        <v>5050312.2299999995</v>
      </c>
    </row>
    <row r="13" spans="1:8" ht="35.25" customHeight="1" x14ac:dyDescent="0.2">
      <c r="A13" s="29" t="s">
        <v>112</v>
      </c>
      <c r="B13" s="12" t="s">
        <v>113</v>
      </c>
      <c r="C13" s="12"/>
      <c r="D13" s="12"/>
      <c r="E13" s="12"/>
      <c r="F13" s="12"/>
      <c r="G13" s="15">
        <f>G14+G55+G61+G70+G90+G171</f>
        <v>38022797.960000001</v>
      </c>
    </row>
    <row r="14" spans="1:8" s="51" customFormat="1" ht="19.5" customHeight="1" outlineLevel="1" x14ac:dyDescent="0.2">
      <c r="A14" s="48" t="s">
        <v>0</v>
      </c>
      <c r="B14" s="49" t="s">
        <v>113</v>
      </c>
      <c r="C14" s="49" t="s">
        <v>102</v>
      </c>
      <c r="D14" s="49" t="s">
        <v>114</v>
      </c>
      <c r="E14" s="49"/>
      <c r="F14" s="49"/>
      <c r="G14" s="50">
        <f>G15+G46</f>
        <v>7792844.1800000006</v>
      </c>
    </row>
    <row r="15" spans="1:8" ht="48" outlineLevel="2" x14ac:dyDescent="0.2">
      <c r="A15" s="29" t="s">
        <v>1</v>
      </c>
      <c r="B15" s="12" t="s">
        <v>113</v>
      </c>
      <c r="C15" s="12" t="s">
        <v>102</v>
      </c>
      <c r="D15" s="12" t="s">
        <v>103</v>
      </c>
      <c r="E15" s="12"/>
      <c r="F15" s="12"/>
      <c r="G15" s="15">
        <f>G16+G34</f>
        <v>7638166.1800000006</v>
      </c>
    </row>
    <row r="16" spans="1:8" ht="24" outlineLevel="3" x14ac:dyDescent="0.2">
      <c r="A16" s="29" t="s">
        <v>2</v>
      </c>
      <c r="B16" s="12" t="s">
        <v>113</v>
      </c>
      <c r="C16" s="12" t="s">
        <v>102</v>
      </c>
      <c r="D16" s="12" t="s">
        <v>103</v>
      </c>
      <c r="E16" s="12" t="s">
        <v>3</v>
      </c>
      <c r="F16" s="12"/>
      <c r="G16" s="15">
        <f>G17+G23</f>
        <v>7284207.5300000003</v>
      </c>
    </row>
    <row r="17" spans="1:7" ht="24" outlineLevel="4" x14ac:dyDescent="0.2">
      <c r="A17" s="29" t="s">
        <v>4</v>
      </c>
      <c r="B17" s="12" t="s">
        <v>113</v>
      </c>
      <c r="C17" s="12" t="s">
        <v>102</v>
      </c>
      <c r="D17" s="12" t="s">
        <v>103</v>
      </c>
      <c r="E17" s="12" t="s">
        <v>5</v>
      </c>
      <c r="F17" s="12"/>
      <c r="G17" s="15">
        <f>FIO+G21</f>
        <v>1624206.83</v>
      </c>
    </row>
    <row r="18" spans="1:7" ht="24" outlineLevel="5" x14ac:dyDescent="0.2">
      <c r="A18" s="29" t="s">
        <v>6</v>
      </c>
      <c r="B18" s="12" t="s">
        <v>113</v>
      </c>
      <c r="C18" s="12" t="s">
        <v>102</v>
      </c>
      <c r="D18" s="12" t="s">
        <v>103</v>
      </c>
      <c r="E18" s="12" t="s">
        <v>7</v>
      </c>
      <c r="F18" s="12"/>
      <c r="G18" s="15">
        <f>G19</f>
        <v>1614206.83</v>
      </c>
    </row>
    <row r="19" spans="1:7" ht="60" outlineLevel="7" x14ac:dyDescent="0.2">
      <c r="A19" s="29" t="s">
        <v>8</v>
      </c>
      <c r="B19" s="12" t="s">
        <v>113</v>
      </c>
      <c r="C19" s="12" t="s">
        <v>102</v>
      </c>
      <c r="D19" s="12" t="s">
        <v>103</v>
      </c>
      <c r="E19" s="12" t="s">
        <v>7</v>
      </c>
      <c r="F19" s="12"/>
      <c r="G19" s="15">
        <f>G20</f>
        <v>1614206.83</v>
      </c>
    </row>
    <row r="20" spans="1:7" ht="24" outlineLevel="7" x14ac:dyDescent="0.2">
      <c r="A20" s="30" t="s">
        <v>10</v>
      </c>
      <c r="B20" s="12" t="s">
        <v>113</v>
      </c>
      <c r="C20" s="12" t="s">
        <v>102</v>
      </c>
      <c r="D20" s="12" t="s">
        <v>103</v>
      </c>
      <c r="E20" s="13" t="s">
        <v>7</v>
      </c>
      <c r="F20" s="13" t="s">
        <v>9</v>
      </c>
      <c r="G20" s="16">
        <v>1614206.83</v>
      </c>
    </row>
    <row r="21" spans="1:7" ht="36" outlineLevel="7" x14ac:dyDescent="0.2">
      <c r="A21" s="62" t="s">
        <v>199</v>
      </c>
      <c r="B21" s="12" t="s">
        <v>113</v>
      </c>
      <c r="C21" s="12" t="s">
        <v>102</v>
      </c>
      <c r="D21" s="12" t="s">
        <v>103</v>
      </c>
      <c r="E21" s="56">
        <v>9820055490</v>
      </c>
      <c r="F21" s="13"/>
      <c r="G21" s="16">
        <f>G22</f>
        <v>10000</v>
      </c>
    </row>
    <row r="22" spans="1:7" ht="84" outlineLevel="7" x14ac:dyDescent="0.2">
      <c r="A22" s="58" t="s">
        <v>200</v>
      </c>
      <c r="B22" s="12" t="s">
        <v>113</v>
      </c>
      <c r="C22" s="12" t="s">
        <v>102</v>
      </c>
      <c r="D22" s="12" t="s">
        <v>103</v>
      </c>
      <c r="E22" s="57">
        <v>9820055490</v>
      </c>
      <c r="F22" s="13"/>
      <c r="G22" s="16">
        <v>10000</v>
      </c>
    </row>
    <row r="23" spans="1:7" ht="24" outlineLevel="4" x14ac:dyDescent="0.2">
      <c r="A23" s="29" t="s">
        <v>11</v>
      </c>
      <c r="B23" s="12" t="s">
        <v>113</v>
      </c>
      <c r="C23" s="12" t="s">
        <v>102</v>
      </c>
      <c r="D23" s="12" t="s">
        <v>103</v>
      </c>
      <c r="E23" s="12" t="s">
        <v>12</v>
      </c>
      <c r="F23" s="12"/>
      <c r="G23" s="15">
        <f>G24+G30</f>
        <v>5660000.7000000002</v>
      </c>
    </row>
    <row r="24" spans="1:7" ht="24" outlineLevel="5" x14ac:dyDescent="0.2">
      <c r="A24" s="29" t="s">
        <v>6</v>
      </c>
      <c r="B24" s="12" t="s">
        <v>113</v>
      </c>
      <c r="C24" s="12" t="s">
        <v>102</v>
      </c>
      <c r="D24" s="12" t="s">
        <v>103</v>
      </c>
      <c r="E24" s="12" t="s">
        <v>13</v>
      </c>
      <c r="F24" s="12"/>
      <c r="G24" s="15">
        <f>G25+G27+G29</f>
        <v>5639984.2999999998</v>
      </c>
    </row>
    <row r="25" spans="1:7" ht="60" outlineLevel="7" x14ac:dyDescent="0.2">
      <c r="A25" s="29" t="s">
        <v>8</v>
      </c>
      <c r="B25" s="12" t="s">
        <v>113</v>
      </c>
      <c r="C25" s="12" t="s">
        <v>102</v>
      </c>
      <c r="D25" s="12" t="s">
        <v>103</v>
      </c>
      <c r="E25" s="12" t="s">
        <v>13</v>
      </c>
      <c r="F25" s="12"/>
      <c r="G25" s="15">
        <f>G26</f>
        <v>4179812.35</v>
      </c>
    </row>
    <row r="26" spans="1:7" ht="24" outlineLevel="7" x14ac:dyDescent="0.2">
      <c r="A26" s="30" t="s">
        <v>10</v>
      </c>
      <c r="B26" s="12" t="s">
        <v>113</v>
      </c>
      <c r="C26" s="12" t="s">
        <v>102</v>
      </c>
      <c r="D26" s="12" t="s">
        <v>103</v>
      </c>
      <c r="E26" s="13" t="s">
        <v>13</v>
      </c>
      <c r="F26" s="13" t="s">
        <v>9</v>
      </c>
      <c r="G26" s="16">
        <v>4179812.35</v>
      </c>
    </row>
    <row r="27" spans="1:7" ht="24" outlineLevel="7" x14ac:dyDescent="0.2">
      <c r="A27" s="29" t="s">
        <v>14</v>
      </c>
      <c r="B27" s="12" t="s">
        <v>113</v>
      </c>
      <c r="C27" s="12" t="s">
        <v>102</v>
      </c>
      <c r="D27" s="12" t="s">
        <v>103</v>
      </c>
      <c r="E27" s="12" t="s">
        <v>13</v>
      </c>
      <c r="F27" s="12"/>
      <c r="G27" s="15">
        <f>G28</f>
        <v>1397750.43</v>
      </c>
    </row>
    <row r="28" spans="1:7" ht="24" outlineLevel="7" x14ac:dyDescent="0.2">
      <c r="A28" s="30" t="s">
        <v>16</v>
      </c>
      <c r="B28" s="12" t="s">
        <v>113</v>
      </c>
      <c r="C28" s="12" t="s">
        <v>102</v>
      </c>
      <c r="D28" s="12" t="s">
        <v>103</v>
      </c>
      <c r="E28" s="13" t="s">
        <v>13</v>
      </c>
      <c r="F28" s="13" t="s">
        <v>15</v>
      </c>
      <c r="G28" s="16">
        <f>1394230.43+G32</f>
        <v>1397750.43</v>
      </c>
    </row>
    <row r="29" spans="1:7" ht="15" outlineLevel="7" x14ac:dyDescent="0.2">
      <c r="A29" s="41" t="s">
        <v>18</v>
      </c>
      <c r="B29" s="18" t="s">
        <v>113</v>
      </c>
      <c r="C29" s="18" t="s">
        <v>102</v>
      </c>
      <c r="D29" s="18" t="s">
        <v>103</v>
      </c>
      <c r="E29" s="18" t="s">
        <v>13</v>
      </c>
      <c r="F29" s="18" t="s">
        <v>19</v>
      </c>
      <c r="G29" s="23">
        <v>62421.52</v>
      </c>
    </row>
    <row r="30" spans="1:7" s="65" customFormat="1" ht="36" outlineLevel="7" x14ac:dyDescent="0.2">
      <c r="A30" s="62" t="s">
        <v>199</v>
      </c>
      <c r="B30" s="17" t="s">
        <v>113</v>
      </c>
      <c r="C30" s="17" t="s">
        <v>102</v>
      </c>
      <c r="D30" s="17" t="s">
        <v>103</v>
      </c>
      <c r="E30" s="56">
        <v>9830055490</v>
      </c>
      <c r="F30" s="17"/>
      <c r="G30" s="21">
        <f>G31</f>
        <v>20016.400000000001</v>
      </c>
    </row>
    <row r="31" spans="1:7" ht="84" outlineLevel="7" x14ac:dyDescent="0.2">
      <c r="A31" s="58" t="s">
        <v>200</v>
      </c>
      <c r="B31" s="18" t="s">
        <v>113</v>
      </c>
      <c r="C31" s="18" t="s">
        <v>102</v>
      </c>
      <c r="D31" s="18" t="s">
        <v>103</v>
      </c>
      <c r="E31" s="57">
        <v>9830055490</v>
      </c>
      <c r="F31" s="18" t="s">
        <v>9</v>
      </c>
      <c r="G31" s="23">
        <v>20016.400000000001</v>
      </c>
    </row>
    <row r="32" spans="1:7" ht="60" outlineLevel="5" x14ac:dyDescent="0.2">
      <c r="A32" s="29" t="s">
        <v>36</v>
      </c>
      <c r="B32" s="12" t="s">
        <v>113</v>
      </c>
      <c r="C32" s="12" t="s">
        <v>102</v>
      </c>
      <c r="D32" s="12" t="s">
        <v>103</v>
      </c>
      <c r="E32" s="12" t="s">
        <v>177</v>
      </c>
      <c r="F32" s="12"/>
      <c r="G32" s="15">
        <f>G33</f>
        <v>3520</v>
      </c>
    </row>
    <row r="33" spans="1:7" ht="24" outlineLevel="7" x14ac:dyDescent="0.2">
      <c r="A33" s="41" t="s">
        <v>14</v>
      </c>
      <c r="B33" s="18" t="s">
        <v>113</v>
      </c>
      <c r="C33" s="18" t="s">
        <v>102</v>
      </c>
      <c r="D33" s="18" t="s">
        <v>103</v>
      </c>
      <c r="E33" s="18" t="s">
        <v>177</v>
      </c>
      <c r="F33" s="18" t="s">
        <v>15</v>
      </c>
      <c r="G33" s="23">
        <v>3520</v>
      </c>
    </row>
    <row r="34" spans="1:7" ht="24" outlineLevel="3" x14ac:dyDescent="0.2">
      <c r="A34" s="29" t="s">
        <v>20</v>
      </c>
      <c r="B34" s="12" t="s">
        <v>113</v>
      </c>
      <c r="C34" s="12" t="s">
        <v>102</v>
      </c>
      <c r="D34" s="12" t="s">
        <v>103</v>
      </c>
      <c r="E34" s="12" t="s">
        <v>21</v>
      </c>
      <c r="F34" s="12"/>
      <c r="G34" s="15">
        <f>G35</f>
        <v>353958.65</v>
      </c>
    </row>
    <row r="35" spans="1:7" ht="15.75" outlineLevel="4" x14ac:dyDescent="0.2">
      <c r="A35" s="29" t="s">
        <v>22</v>
      </c>
      <c r="B35" s="12" t="s">
        <v>113</v>
      </c>
      <c r="C35" s="12" t="s">
        <v>102</v>
      </c>
      <c r="D35" s="12" t="s">
        <v>103</v>
      </c>
      <c r="E35" s="12" t="s">
        <v>23</v>
      </c>
      <c r="F35" s="12"/>
      <c r="G35" s="15">
        <f>G36+G38+G40+G42+G44</f>
        <v>353958.65</v>
      </c>
    </row>
    <row r="36" spans="1:7" ht="48" outlineLevel="5" x14ac:dyDescent="0.2">
      <c r="A36" s="29" t="s">
        <v>24</v>
      </c>
      <c r="B36" s="12" t="s">
        <v>113</v>
      </c>
      <c r="C36" s="12" t="s">
        <v>102</v>
      </c>
      <c r="D36" s="12" t="s">
        <v>103</v>
      </c>
      <c r="E36" s="12" t="s">
        <v>25</v>
      </c>
      <c r="F36" s="12"/>
      <c r="G36" s="15">
        <f>G37</f>
        <v>216132</v>
      </c>
    </row>
    <row r="37" spans="1:7" ht="15.75" outlineLevel="7" x14ac:dyDescent="0.2">
      <c r="A37" s="29" t="s">
        <v>26</v>
      </c>
      <c r="B37" s="12" t="s">
        <v>113</v>
      </c>
      <c r="C37" s="12" t="s">
        <v>102</v>
      </c>
      <c r="D37" s="12" t="s">
        <v>103</v>
      </c>
      <c r="E37" s="12" t="s">
        <v>25</v>
      </c>
      <c r="F37" s="12" t="s">
        <v>27</v>
      </c>
      <c r="G37" s="15">
        <v>216132</v>
      </c>
    </row>
    <row r="38" spans="1:7" ht="48" outlineLevel="5" x14ac:dyDescent="0.2">
      <c r="A38" s="29" t="s">
        <v>28</v>
      </c>
      <c r="B38" s="12" t="s">
        <v>113</v>
      </c>
      <c r="C38" s="12" t="s">
        <v>102</v>
      </c>
      <c r="D38" s="12" t="s">
        <v>103</v>
      </c>
      <c r="E38" s="12" t="s">
        <v>29</v>
      </c>
      <c r="F38" s="12"/>
      <c r="G38" s="15">
        <f>G39</f>
        <v>37986</v>
      </c>
    </row>
    <row r="39" spans="1:7" ht="15.75" outlineLevel="7" x14ac:dyDescent="0.2">
      <c r="A39" s="29" t="s">
        <v>26</v>
      </c>
      <c r="B39" s="12" t="s">
        <v>113</v>
      </c>
      <c r="C39" s="12" t="s">
        <v>102</v>
      </c>
      <c r="D39" s="12" t="s">
        <v>103</v>
      </c>
      <c r="E39" s="12" t="s">
        <v>29</v>
      </c>
      <c r="F39" s="12" t="s">
        <v>27</v>
      </c>
      <c r="G39" s="15">
        <v>37986</v>
      </c>
    </row>
    <row r="40" spans="1:7" ht="60" outlineLevel="5" x14ac:dyDescent="0.2">
      <c r="A40" s="29" t="s">
        <v>30</v>
      </c>
      <c r="B40" s="12" t="s">
        <v>113</v>
      </c>
      <c r="C40" s="12" t="s">
        <v>102</v>
      </c>
      <c r="D40" s="12" t="s">
        <v>103</v>
      </c>
      <c r="E40" s="12" t="s">
        <v>31</v>
      </c>
      <c r="F40" s="12"/>
      <c r="G40" s="15">
        <f>G41</f>
        <v>39665.65</v>
      </c>
    </row>
    <row r="41" spans="1:7" ht="15.75" outlineLevel="7" x14ac:dyDescent="0.2">
      <c r="A41" s="29" t="s">
        <v>26</v>
      </c>
      <c r="B41" s="12" t="s">
        <v>113</v>
      </c>
      <c r="C41" s="12" t="s">
        <v>102</v>
      </c>
      <c r="D41" s="12" t="s">
        <v>103</v>
      </c>
      <c r="E41" s="12" t="s">
        <v>31</v>
      </c>
      <c r="F41" s="12" t="s">
        <v>27</v>
      </c>
      <c r="G41" s="15">
        <v>39665.65</v>
      </c>
    </row>
    <row r="42" spans="1:7" ht="60" outlineLevel="5" x14ac:dyDescent="0.2">
      <c r="A42" s="29" t="s">
        <v>32</v>
      </c>
      <c r="B42" s="12" t="s">
        <v>113</v>
      </c>
      <c r="C42" s="12" t="s">
        <v>102</v>
      </c>
      <c r="D42" s="12" t="s">
        <v>103</v>
      </c>
      <c r="E42" s="12" t="s">
        <v>33</v>
      </c>
      <c r="F42" s="12"/>
      <c r="G42" s="15">
        <f>G43</f>
        <v>32314</v>
      </c>
    </row>
    <row r="43" spans="1:7" ht="15.75" outlineLevel="7" x14ac:dyDescent="0.2">
      <c r="A43" s="29" t="s">
        <v>26</v>
      </c>
      <c r="B43" s="12" t="s">
        <v>113</v>
      </c>
      <c r="C43" s="12" t="s">
        <v>102</v>
      </c>
      <c r="D43" s="12" t="s">
        <v>103</v>
      </c>
      <c r="E43" s="12" t="s">
        <v>33</v>
      </c>
      <c r="F43" s="12" t="s">
        <v>27</v>
      </c>
      <c r="G43" s="15">
        <v>32314</v>
      </c>
    </row>
    <row r="44" spans="1:7" ht="72" outlineLevel="5" x14ac:dyDescent="0.2">
      <c r="A44" s="29" t="s">
        <v>34</v>
      </c>
      <c r="B44" s="12" t="s">
        <v>113</v>
      </c>
      <c r="C44" s="12" t="s">
        <v>102</v>
      </c>
      <c r="D44" s="12" t="s">
        <v>103</v>
      </c>
      <c r="E44" s="12" t="s">
        <v>35</v>
      </c>
      <c r="F44" s="12"/>
      <c r="G44" s="15">
        <f>G45</f>
        <v>27861</v>
      </c>
    </row>
    <row r="45" spans="1:7" ht="15.75" outlineLevel="7" x14ac:dyDescent="0.2">
      <c r="A45" s="29" t="s">
        <v>26</v>
      </c>
      <c r="B45" s="12" t="s">
        <v>113</v>
      </c>
      <c r="C45" s="12" t="s">
        <v>102</v>
      </c>
      <c r="D45" s="12" t="s">
        <v>103</v>
      </c>
      <c r="E45" s="12" t="s">
        <v>35</v>
      </c>
      <c r="F45" s="12" t="s">
        <v>27</v>
      </c>
      <c r="G45" s="15">
        <v>27861</v>
      </c>
    </row>
    <row r="46" spans="1:7" s="51" customFormat="1" ht="15.75" outlineLevel="2" x14ac:dyDescent="0.2">
      <c r="A46" s="48" t="s">
        <v>37</v>
      </c>
      <c r="B46" s="49" t="s">
        <v>113</v>
      </c>
      <c r="C46" s="49" t="s">
        <v>102</v>
      </c>
      <c r="D46" s="49" t="s">
        <v>104</v>
      </c>
      <c r="E46" s="49"/>
      <c r="F46" s="49"/>
      <c r="G46" s="50">
        <f>G47+G48</f>
        <v>154678</v>
      </c>
    </row>
    <row r="47" spans="1:7" ht="24" outlineLevel="3" x14ac:dyDescent="0.2">
      <c r="A47" s="29" t="s">
        <v>2</v>
      </c>
      <c r="B47" s="12" t="s">
        <v>113</v>
      </c>
      <c r="C47" s="12" t="s">
        <v>102</v>
      </c>
      <c r="D47" s="12" t="s">
        <v>104</v>
      </c>
      <c r="E47" s="12" t="s">
        <v>3</v>
      </c>
      <c r="F47" s="12"/>
      <c r="G47" s="15">
        <f>G49</f>
        <v>109700</v>
      </c>
    </row>
    <row r="48" spans="1:7" ht="24" outlineLevel="3" x14ac:dyDescent="0.2">
      <c r="A48" s="29" t="s">
        <v>20</v>
      </c>
      <c r="B48" s="12" t="s">
        <v>113</v>
      </c>
      <c r="C48" s="12" t="s">
        <v>102</v>
      </c>
      <c r="D48" s="12" t="s">
        <v>104</v>
      </c>
      <c r="E48" s="12" t="s">
        <v>21</v>
      </c>
      <c r="F48" s="12"/>
      <c r="G48" s="15">
        <f>G51+G53</f>
        <v>44978</v>
      </c>
    </row>
    <row r="49" spans="1:7" ht="24" outlineLevel="7" x14ac:dyDescent="0.2">
      <c r="A49" s="30" t="s">
        <v>10</v>
      </c>
      <c r="B49" s="12" t="s">
        <v>113</v>
      </c>
      <c r="C49" s="12" t="s">
        <v>102</v>
      </c>
      <c r="D49" s="12" t="s">
        <v>104</v>
      </c>
      <c r="E49" s="12" t="s">
        <v>13</v>
      </c>
      <c r="F49" s="12"/>
      <c r="G49" s="15">
        <f>G50</f>
        <v>109700</v>
      </c>
    </row>
    <row r="50" spans="1:7" ht="24" outlineLevel="7" x14ac:dyDescent="0.2">
      <c r="A50" s="29" t="s">
        <v>14</v>
      </c>
      <c r="B50" s="12" t="s">
        <v>113</v>
      </c>
      <c r="C50" s="12" t="s">
        <v>102</v>
      </c>
      <c r="D50" s="12" t="s">
        <v>104</v>
      </c>
      <c r="E50" s="12" t="s">
        <v>13</v>
      </c>
      <c r="F50" s="12" t="s">
        <v>15</v>
      </c>
      <c r="G50" s="15">
        <v>109700</v>
      </c>
    </row>
    <row r="51" spans="1:7" ht="36" outlineLevel="7" x14ac:dyDescent="0.2">
      <c r="A51" s="31" t="s">
        <v>131</v>
      </c>
      <c r="B51" s="12" t="s">
        <v>113</v>
      </c>
      <c r="C51" s="12" t="s">
        <v>102</v>
      </c>
      <c r="D51" s="12" t="s">
        <v>104</v>
      </c>
      <c r="E51" s="17" t="s">
        <v>133</v>
      </c>
      <c r="F51" s="13"/>
      <c r="G51" s="21">
        <f>G52</f>
        <v>32138</v>
      </c>
    </row>
    <row r="52" spans="1:7" ht="24" outlineLevel="7" x14ac:dyDescent="0.2">
      <c r="A52" s="32" t="s">
        <v>132</v>
      </c>
      <c r="B52" s="12" t="s">
        <v>113</v>
      </c>
      <c r="C52" s="12" t="s">
        <v>102</v>
      </c>
      <c r="D52" s="12" t="s">
        <v>104</v>
      </c>
      <c r="E52" s="17" t="s">
        <v>133</v>
      </c>
      <c r="F52" s="17" t="s">
        <v>15</v>
      </c>
      <c r="G52" s="21">
        <v>32138</v>
      </c>
    </row>
    <row r="53" spans="1:7" ht="36" outlineLevel="5" x14ac:dyDescent="0.2">
      <c r="A53" s="29" t="s">
        <v>38</v>
      </c>
      <c r="B53" s="12" t="s">
        <v>113</v>
      </c>
      <c r="C53" s="12" t="s">
        <v>102</v>
      </c>
      <c r="D53" s="12" t="s">
        <v>104</v>
      </c>
      <c r="E53" s="12" t="s">
        <v>39</v>
      </c>
      <c r="F53" s="12"/>
      <c r="G53" s="15">
        <f>G54</f>
        <v>12840</v>
      </c>
    </row>
    <row r="54" spans="1:7" ht="24" outlineLevel="7" x14ac:dyDescent="0.2">
      <c r="A54" s="29" t="s">
        <v>14</v>
      </c>
      <c r="B54" s="12" t="s">
        <v>113</v>
      </c>
      <c r="C54" s="12" t="s">
        <v>102</v>
      </c>
      <c r="D54" s="12" t="s">
        <v>104</v>
      </c>
      <c r="E54" s="12" t="s">
        <v>39</v>
      </c>
      <c r="F54" s="12" t="s">
        <v>15</v>
      </c>
      <c r="G54" s="15">
        <v>12840</v>
      </c>
    </row>
    <row r="55" spans="1:7" s="51" customFormat="1" ht="15.75" outlineLevel="1" x14ac:dyDescent="0.2">
      <c r="A55" s="48" t="s">
        <v>40</v>
      </c>
      <c r="B55" s="49" t="s">
        <v>113</v>
      </c>
      <c r="C55" s="49" t="s">
        <v>105</v>
      </c>
      <c r="D55" s="49" t="s">
        <v>114</v>
      </c>
      <c r="E55" s="49"/>
      <c r="F55" s="49"/>
      <c r="G55" s="50">
        <f>G56</f>
        <v>161700</v>
      </c>
    </row>
    <row r="56" spans="1:7" ht="15.75" outlineLevel="2" x14ac:dyDescent="0.2">
      <c r="A56" s="29" t="s">
        <v>41</v>
      </c>
      <c r="B56" s="12" t="s">
        <v>113</v>
      </c>
      <c r="C56" s="12" t="s">
        <v>105</v>
      </c>
      <c r="D56" s="12" t="s">
        <v>106</v>
      </c>
      <c r="E56" s="12"/>
      <c r="F56" s="12"/>
      <c r="G56" s="15">
        <f>G57</f>
        <v>161700</v>
      </c>
    </row>
    <row r="57" spans="1:7" ht="15.75" outlineLevel="4" x14ac:dyDescent="0.2">
      <c r="A57" s="29" t="s">
        <v>22</v>
      </c>
      <c r="B57" s="12" t="s">
        <v>113</v>
      </c>
      <c r="C57" s="12" t="s">
        <v>105</v>
      </c>
      <c r="D57" s="12" t="s">
        <v>106</v>
      </c>
      <c r="E57" s="12" t="s">
        <v>23</v>
      </c>
      <c r="F57" s="12"/>
      <c r="G57" s="15">
        <f>G59+G60</f>
        <v>161700</v>
      </c>
    </row>
    <row r="58" spans="1:7" ht="24" outlineLevel="5" x14ac:dyDescent="0.2">
      <c r="A58" s="29" t="s">
        <v>42</v>
      </c>
      <c r="B58" s="12" t="s">
        <v>113</v>
      </c>
      <c r="C58" s="12" t="s">
        <v>105</v>
      </c>
      <c r="D58" s="12" t="s">
        <v>106</v>
      </c>
      <c r="E58" s="12" t="s">
        <v>43</v>
      </c>
      <c r="F58" s="12"/>
      <c r="G58" s="15">
        <f>G59+G60</f>
        <v>161700</v>
      </c>
    </row>
    <row r="59" spans="1:7" ht="60" outlineLevel="7" x14ac:dyDescent="0.2">
      <c r="A59" s="29" t="s">
        <v>8</v>
      </c>
      <c r="B59" s="12" t="s">
        <v>113</v>
      </c>
      <c r="C59" s="12" t="s">
        <v>105</v>
      </c>
      <c r="D59" s="12" t="s">
        <v>106</v>
      </c>
      <c r="E59" s="12" t="s">
        <v>43</v>
      </c>
      <c r="F59" s="12" t="s">
        <v>9</v>
      </c>
      <c r="G59" s="15">
        <v>145924</v>
      </c>
    </row>
    <row r="60" spans="1:7" ht="24" outlineLevel="7" x14ac:dyDescent="0.2">
      <c r="A60" s="29" t="s">
        <v>14</v>
      </c>
      <c r="B60" s="12" t="s">
        <v>113</v>
      </c>
      <c r="C60" s="12" t="s">
        <v>105</v>
      </c>
      <c r="D60" s="12" t="s">
        <v>106</v>
      </c>
      <c r="E60" s="12" t="s">
        <v>43</v>
      </c>
      <c r="F60" s="12" t="s">
        <v>15</v>
      </c>
      <c r="G60" s="15">
        <v>15776</v>
      </c>
    </row>
    <row r="61" spans="1:7" s="51" customFormat="1" ht="24" outlineLevel="1" x14ac:dyDescent="0.2">
      <c r="A61" s="48" t="s">
        <v>44</v>
      </c>
      <c r="B61" s="49" t="s">
        <v>113</v>
      </c>
      <c r="C61" s="49" t="s">
        <v>106</v>
      </c>
      <c r="D61" s="49" t="s">
        <v>114</v>
      </c>
      <c r="E61" s="49"/>
      <c r="F61" s="49"/>
      <c r="G61" s="50">
        <f t="shared" ref="G61:G66" si="0">G62</f>
        <v>526020.96</v>
      </c>
    </row>
    <row r="62" spans="1:7" ht="15.75" outlineLevel="2" x14ac:dyDescent="0.2">
      <c r="A62" s="29" t="s">
        <v>45</v>
      </c>
      <c r="B62" s="12" t="s">
        <v>113</v>
      </c>
      <c r="C62" s="12" t="s">
        <v>106</v>
      </c>
      <c r="D62" s="12" t="s">
        <v>108</v>
      </c>
      <c r="E62" s="12"/>
      <c r="F62" s="12"/>
      <c r="G62" s="15">
        <f t="shared" si="0"/>
        <v>526020.96</v>
      </c>
    </row>
    <row r="63" spans="1:7" ht="48" outlineLevel="3" x14ac:dyDescent="0.2">
      <c r="A63" s="29" t="s">
        <v>179</v>
      </c>
      <c r="B63" s="12" t="s">
        <v>113</v>
      </c>
      <c r="C63" s="12" t="s">
        <v>106</v>
      </c>
      <c r="D63" s="12" t="s">
        <v>108</v>
      </c>
      <c r="E63" s="12" t="s">
        <v>115</v>
      </c>
      <c r="F63" s="12"/>
      <c r="G63" s="15">
        <f t="shared" si="0"/>
        <v>526020.96</v>
      </c>
    </row>
    <row r="64" spans="1:7" ht="36" outlineLevel="4" x14ac:dyDescent="0.2">
      <c r="A64" s="29" t="s">
        <v>116</v>
      </c>
      <c r="B64" s="12" t="s">
        <v>113</v>
      </c>
      <c r="C64" s="12" t="s">
        <v>106</v>
      </c>
      <c r="D64" s="12" t="s">
        <v>108</v>
      </c>
      <c r="E64" s="12" t="s">
        <v>117</v>
      </c>
      <c r="F64" s="12"/>
      <c r="G64" s="15">
        <f>G65</f>
        <v>526020.96</v>
      </c>
    </row>
    <row r="65" spans="1:7" ht="24" outlineLevel="5" x14ac:dyDescent="0.2">
      <c r="A65" s="29" t="s">
        <v>46</v>
      </c>
      <c r="B65" s="12" t="s">
        <v>113</v>
      </c>
      <c r="C65" s="12" t="s">
        <v>106</v>
      </c>
      <c r="D65" s="12" t="s">
        <v>108</v>
      </c>
      <c r="E65" s="12" t="s">
        <v>145</v>
      </c>
      <c r="F65" s="12"/>
      <c r="G65" s="15">
        <f>G66+G68</f>
        <v>526020.96</v>
      </c>
    </row>
    <row r="66" spans="1:7" ht="84" outlineLevel="6" x14ac:dyDescent="0.2">
      <c r="A66" s="34" t="s">
        <v>136</v>
      </c>
      <c r="B66" s="12" t="s">
        <v>113</v>
      </c>
      <c r="C66" s="12" t="s">
        <v>106</v>
      </c>
      <c r="D66" s="12" t="s">
        <v>108</v>
      </c>
      <c r="E66" s="12" t="s">
        <v>146</v>
      </c>
      <c r="F66" s="12"/>
      <c r="G66" s="15">
        <f t="shared" si="0"/>
        <v>520000</v>
      </c>
    </row>
    <row r="67" spans="1:7" ht="15.75" outlineLevel="7" x14ac:dyDescent="0.2">
      <c r="A67" s="32" t="s">
        <v>134</v>
      </c>
      <c r="B67" s="12" t="s">
        <v>113</v>
      </c>
      <c r="C67" s="12" t="s">
        <v>106</v>
      </c>
      <c r="D67" s="12" t="s">
        <v>108</v>
      </c>
      <c r="E67" s="12" t="s">
        <v>146</v>
      </c>
      <c r="F67" s="12" t="s">
        <v>15</v>
      </c>
      <c r="G67" s="15">
        <v>520000</v>
      </c>
    </row>
    <row r="68" spans="1:7" ht="36" outlineLevel="7" x14ac:dyDescent="0.2">
      <c r="A68" s="31" t="s">
        <v>135</v>
      </c>
      <c r="B68" s="12" t="s">
        <v>113</v>
      </c>
      <c r="C68" s="12" t="s">
        <v>106</v>
      </c>
      <c r="D68" s="12" t="s">
        <v>108</v>
      </c>
      <c r="E68" s="12" t="s">
        <v>147</v>
      </c>
      <c r="F68" s="13"/>
      <c r="G68" s="21">
        <f>G69</f>
        <v>6020.96</v>
      </c>
    </row>
    <row r="69" spans="1:7" ht="20.25" customHeight="1" outlineLevel="7" x14ac:dyDescent="0.2">
      <c r="A69" s="32" t="s">
        <v>134</v>
      </c>
      <c r="B69" s="12" t="s">
        <v>113</v>
      </c>
      <c r="C69" s="12" t="s">
        <v>106</v>
      </c>
      <c r="D69" s="12" t="s">
        <v>108</v>
      </c>
      <c r="E69" s="12" t="s">
        <v>147</v>
      </c>
      <c r="F69" s="17" t="s">
        <v>15</v>
      </c>
      <c r="G69" s="21">
        <v>6020.96</v>
      </c>
    </row>
    <row r="70" spans="1:7" s="51" customFormat="1" ht="15.75" outlineLevel="1" x14ac:dyDescent="0.2">
      <c r="A70" s="48" t="s">
        <v>47</v>
      </c>
      <c r="B70" s="49" t="s">
        <v>113</v>
      </c>
      <c r="C70" s="49" t="s">
        <v>103</v>
      </c>
      <c r="D70" s="49" t="s">
        <v>114</v>
      </c>
      <c r="E70" s="49"/>
      <c r="F70" s="49"/>
      <c r="G70" s="50">
        <f>G71+G86</f>
        <v>3781020.3899999997</v>
      </c>
    </row>
    <row r="71" spans="1:7" ht="15.75" outlineLevel="2" x14ac:dyDescent="0.2">
      <c r="A71" s="29" t="s">
        <v>48</v>
      </c>
      <c r="B71" s="12" t="s">
        <v>113</v>
      </c>
      <c r="C71" s="12" t="s">
        <v>103</v>
      </c>
      <c r="D71" s="12" t="s">
        <v>107</v>
      </c>
      <c r="E71" s="12"/>
      <c r="F71" s="12"/>
      <c r="G71" s="15">
        <f>G72</f>
        <v>3688270.3899999997</v>
      </c>
    </row>
    <row r="72" spans="1:7" ht="60" outlineLevel="3" x14ac:dyDescent="0.2">
      <c r="A72" s="29" t="s">
        <v>178</v>
      </c>
      <c r="B72" s="12" t="s">
        <v>113</v>
      </c>
      <c r="C72" s="12" t="s">
        <v>103</v>
      </c>
      <c r="D72" s="12" t="s">
        <v>107</v>
      </c>
      <c r="E72" s="12" t="s">
        <v>115</v>
      </c>
      <c r="F72" s="12"/>
      <c r="G72" s="15">
        <f>G73</f>
        <v>3688270.3899999997</v>
      </c>
    </row>
    <row r="73" spans="1:7" ht="36" outlineLevel="4" x14ac:dyDescent="0.2">
      <c r="A73" s="29" t="s">
        <v>119</v>
      </c>
      <c r="B73" s="12" t="s">
        <v>113</v>
      </c>
      <c r="C73" s="12" t="s">
        <v>103</v>
      </c>
      <c r="D73" s="12" t="s">
        <v>107</v>
      </c>
      <c r="E73" s="12" t="s">
        <v>117</v>
      </c>
      <c r="F73" s="12"/>
      <c r="G73" s="15">
        <f>G74</f>
        <v>3688270.3899999997</v>
      </c>
    </row>
    <row r="74" spans="1:7" ht="24" outlineLevel="5" x14ac:dyDescent="0.2">
      <c r="A74" s="29" t="s">
        <v>49</v>
      </c>
      <c r="B74" s="12" t="s">
        <v>113</v>
      </c>
      <c r="C74" s="12" t="s">
        <v>103</v>
      </c>
      <c r="D74" s="12" t="s">
        <v>107</v>
      </c>
      <c r="E74" s="12" t="s">
        <v>149</v>
      </c>
      <c r="F74" s="12"/>
      <c r="G74" s="15">
        <f>G75+G78+G80+G82+G84</f>
        <v>3688270.3899999997</v>
      </c>
    </row>
    <row r="75" spans="1:7" ht="36" outlineLevel="6" x14ac:dyDescent="0.2">
      <c r="A75" s="29" t="s">
        <v>50</v>
      </c>
      <c r="B75" s="12" t="s">
        <v>113</v>
      </c>
      <c r="C75" s="12" t="s">
        <v>103</v>
      </c>
      <c r="D75" s="12" t="s">
        <v>107</v>
      </c>
      <c r="E75" s="12" t="s">
        <v>150</v>
      </c>
      <c r="F75" s="12"/>
      <c r="G75" s="15">
        <f>G76</f>
        <v>1613713.39</v>
      </c>
    </row>
    <row r="76" spans="1:7" ht="24" outlineLevel="7" x14ac:dyDescent="0.2">
      <c r="A76" s="29" t="s">
        <v>14</v>
      </c>
      <c r="B76" s="12" t="s">
        <v>113</v>
      </c>
      <c r="C76" s="12" t="s">
        <v>103</v>
      </c>
      <c r="D76" s="12" t="s">
        <v>107</v>
      </c>
      <c r="E76" s="12" t="s">
        <v>150</v>
      </c>
      <c r="F76" s="12" t="s">
        <v>15</v>
      </c>
      <c r="G76" s="15">
        <v>1613713.39</v>
      </c>
    </row>
    <row r="77" spans="1:7" ht="24" outlineLevel="7" x14ac:dyDescent="0.2">
      <c r="A77" s="36" t="s">
        <v>120</v>
      </c>
      <c r="B77" s="12" t="s">
        <v>113</v>
      </c>
      <c r="C77" s="12" t="s">
        <v>103</v>
      </c>
      <c r="D77" s="12" t="s">
        <v>107</v>
      </c>
      <c r="E77" s="20" t="s">
        <v>149</v>
      </c>
      <c r="F77" s="13"/>
      <c r="G77" s="21">
        <f>G78</f>
        <v>52000</v>
      </c>
    </row>
    <row r="78" spans="1:7" ht="36" outlineLevel="7" x14ac:dyDescent="0.2">
      <c r="A78" s="37" t="s">
        <v>121</v>
      </c>
      <c r="B78" s="12" t="s">
        <v>113</v>
      </c>
      <c r="C78" s="12" t="s">
        <v>103</v>
      </c>
      <c r="D78" s="12" t="s">
        <v>107</v>
      </c>
      <c r="E78" s="17" t="s">
        <v>151</v>
      </c>
      <c r="F78" s="13"/>
      <c r="G78" s="21">
        <f>G79</f>
        <v>52000</v>
      </c>
    </row>
    <row r="79" spans="1:7" ht="24" outlineLevel="7" x14ac:dyDescent="0.2">
      <c r="A79" s="29" t="s">
        <v>14</v>
      </c>
      <c r="B79" s="12" t="s">
        <v>113</v>
      </c>
      <c r="C79" s="12" t="s">
        <v>103</v>
      </c>
      <c r="D79" s="12" t="s">
        <v>107</v>
      </c>
      <c r="E79" s="18" t="s">
        <v>151</v>
      </c>
      <c r="F79" s="12" t="s">
        <v>15</v>
      </c>
      <c r="G79" s="15">
        <v>52000</v>
      </c>
    </row>
    <row r="80" spans="1:7" ht="84" outlineLevel="6" x14ac:dyDescent="0.2">
      <c r="A80" s="38" t="s">
        <v>51</v>
      </c>
      <c r="B80" s="12" t="s">
        <v>113</v>
      </c>
      <c r="C80" s="12" t="s">
        <v>103</v>
      </c>
      <c r="D80" s="12" t="s">
        <v>107</v>
      </c>
      <c r="E80" s="12" t="s">
        <v>152</v>
      </c>
      <c r="F80" s="12"/>
      <c r="G80" s="15">
        <f>G81</f>
        <v>1167112</v>
      </c>
    </row>
    <row r="81" spans="1:7" ht="24" outlineLevel="7" x14ac:dyDescent="0.2">
      <c r="A81" s="29" t="s">
        <v>14</v>
      </c>
      <c r="B81" s="12" t="s">
        <v>113</v>
      </c>
      <c r="C81" s="12" t="s">
        <v>103</v>
      </c>
      <c r="D81" s="12" t="s">
        <v>107</v>
      </c>
      <c r="E81" s="12" t="s">
        <v>152</v>
      </c>
      <c r="F81" s="12" t="s">
        <v>15</v>
      </c>
      <c r="G81" s="15">
        <v>1167112</v>
      </c>
    </row>
    <row r="82" spans="1:7" ht="84" outlineLevel="6" x14ac:dyDescent="0.2">
      <c r="A82" s="38" t="s">
        <v>52</v>
      </c>
      <c r="B82" s="12" t="s">
        <v>113</v>
      </c>
      <c r="C82" s="12" t="s">
        <v>103</v>
      </c>
      <c r="D82" s="12" t="s">
        <v>107</v>
      </c>
      <c r="E82" s="12" t="s">
        <v>153</v>
      </c>
      <c r="F82" s="12"/>
      <c r="G82" s="15">
        <f>G83</f>
        <v>255445</v>
      </c>
    </row>
    <row r="83" spans="1:7" ht="24" outlineLevel="7" x14ac:dyDescent="0.2">
      <c r="A83" s="29" t="s">
        <v>14</v>
      </c>
      <c r="B83" s="12" t="s">
        <v>113</v>
      </c>
      <c r="C83" s="12" t="s">
        <v>103</v>
      </c>
      <c r="D83" s="12" t="s">
        <v>107</v>
      </c>
      <c r="E83" s="12" t="s">
        <v>153</v>
      </c>
      <c r="F83" s="12" t="s">
        <v>15</v>
      </c>
      <c r="G83" s="15">
        <v>255445</v>
      </c>
    </row>
    <row r="84" spans="1:7" ht="24" outlineLevel="7" x14ac:dyDescent="0.2">
      <c r="A84" s="37" t="s">
        <v>122</v>
      </c>
      <c r="B84" s="12" t="s">
        <v>113</v>
      </c>
      <c r="C84" s="12" t="s">
        <v>103</v>
      </c>
      <c r="D84" s="12" t="s">
        <v>107</v>
      </c>
      <c r="E84" s="12" t="s">
        <v>154</v>
      </c>
      <c r="F84" s="13"/>
      <c r="G84" s="21">
        <f>G85</f>
        <v>600000</v>
      </c>
    </row>
    <row r="85" spans="1:7" ht="24" outlineLevel="7" x14ac:dyDescent="0.2">
      <c r="A85" s="29" t="s">
        <v>14</v>
      </c>
      <c r="B85" s="12" t="s">
        <v>113</v>
      </c>
      <c r="C85" s="12" t="s">
        <v>103</v>
      </c>
      <c r="D85" s="12" t="s">
        <v>107</v>
      </c>
      <c r="E85" s="12" t="s">
        <v>154</v>
      </c>
      <c r="F85" s="17" t="s">
        <v>15</v>
      </c>
      <c r="G85" s="21">
        <v>600000</v>
      </c>
    </row>
    <row r="86" spans="1:7" ht="15.75" outlineLevel="2" x14ac:dyDescent="0.2">
      <c r="A86" s="29" t="s">
        <v>53</v>
      </c>
      <c r="B86" s="12" t="s">
        <v>113</v>
      </c>
      <c r="C86" s="12" t="s">
        <v>103</v>
      </c>
      <c r="D86" s="12" t="s">
        <v>109</v>
      </c>
      <c r="E86" s="12"/>
      <c r="F86" s="12"/>
      <c r="G86" s="15">
        <f>G87</f>
        <v>92750</v>
      </c>
    </row>
    <row r="87" spans="1:7" ht="15.75" outlineLevel="3" x14ac:dyDescent="0.2">
      <c r="A87" s="29" t="s">
        <v>22</v>
      </c>
      <c r="B87" s="12" t="s">
        <v>113</v>
      </c>
      <c r="C87" s="12" t="s">
        <v>103</v>
      </c>
      <c r="D87" s="12" t="s">
        <v>109</v>
      </c>
      <c r="E87" s="12" t="s">
        <v>21</v>
      </c>
      <c r="F87" s="12"/>
      <c r="G87" s="15">
        <f>G88</f>
        <v>92750</v>
      </c>
    </row>
    <row r="88" spans="1:7" ht="24" outlineLevel="5" x14ac:dyDescent="0.2">
      <c r="A88" s="29" t="s">
        <v>54</v>
      </c>
      <c r="B88" s="12" t="s">
        <v>113</v>
      </c>
      <c r="C88" s="12" t="s">
        <v>103</v>
      </c>
      <c r="D88" s="12" t="s">
        <v>109</v>
      </c>
      <c r="E88" s="12" t="s">
        <v>55</v>
      </c>
      <c r="F88" s="12"/>
      <c r="G88" s="15">
        <f>G89</f>
        <v>92750</v>
      </c>
    </row>
    <row r="89" spans="1:7" ht="24" outlineLevel="7" x14ac:dyDescent="0.2">
      <c r="A89" s="29" t="s">
        <v>14</v>
      </c>
      <c r="B89" s="12" t="s">
        <v>113</v>
      </c>
      <c r="C89" s="12" t="s">
        <v>103</v>
      </c>
      <c r="D89" s="12" t="s">
        <v>109</v>
      </c>
      <c r="E89" s="12" t="s">
        <v>55</v>
      </c>
      <c r="F89" s="12" t="s">
        <v>15</v>
      </c>
      <c r="G89" s="15">
        <v>92750</v>
      </c>
    </row>
    <row r="90" spans="1:7" s="51" customFormat="1" ht="15.75" outlineLevel="1" x14ac:dyDescent="0.2">
      <c r="A90" s="48" t="s">
        <v>56</v>
      </c>
      <c r="B90" s="49" t="s">
        <v>113</v>
      </c>
      <c r="C90" s="49" t="s">
        <v>110</v>
      </c>
      <c r="D90" s="49" t="s">
        <v>114</v>
      </c>
      <c r="E90" s="49"/>
      <c r="F90" s="49"/>
      <c r="G90" s="50">
        <f>G91+G114+G119</f>
        <v>25280753.029999997</v>
      </c>
    </row>
    <row r="91" spans="1:7" ht="15.75" outlineLevel="2" collapsed="1" x14ac:dyDescent="0.2">
      <c r="A91" s="29" t="s">
        <v>57</v>
      </c>
      <c r="B91" s="12" t="s">
        <v>113</v>
      </c>
      <c r="C91" s="12" t="s">
        <v>110</v>
      </c>
      <c r="D91" s="12" t="s">
        <v>102</v>
      </c>
      <c r="E91" s="12"/>
      <c r="F91" s="12"/>
      <c r="G91" s="15">
        <f>G108</f>
        <v>910845.15</v>
      </c>
    </row>
    <row r="92" spans="1:7" ht="72" hidden="1" outlineLevel="3" x14ac:dyDescent="0.2">
      <c r="A92" s="29" t="s">
        <v>58</v>
      </c>
      <c r="B92" s="12" t="s">
        <v>113</v>
      </c>
      <c r="C92" s="12" t="s">
        <v>110</v>
      </c>
      <c r="D92" s="12" t="s">
        <v>102</v>
      </c>
      <c r="E92" s="12" t="s">
        <v>59</v>
      </c>
      <c r="F92" s="12"/>
      <c r="G92" s="15">
        <v>0</v>
      </c>
    </row>
    <row r="93" spans="1:7" ht="36" hidden="1" outlineLevel="4" x14ac:dyDescent="0.2">
      <c r="A93" s="29" t="s">
        <v>60</v>
      </c>
      <c r="B93" s="12" t="s">
        <v>113</v>
      </c>
      <c r="C93" s="12" t="s">
        <v>110</v>
      </c>
      <c r="D93" s="12" t="s">
        <v>102</v>
      </c>
      <c r="E93" s="12" t="s">
        <v>61</v>
      </c>
      <c r="F93" s="12"/>
      <c r="G93" s="15">
        <v>0</v>
      </c>
    </row>
    <row r="94" spans="1:7" ht="24" hidden="1" outlineLevel="5" x14ac:dyDescent="0.2">
      <c r="A94" s="29" t="s">
        <v>62</v>
      </c>
      <c r="B94" s="12" t="s">
        <v>113</v>
      </c>
      <c r="C94" s="12" t="s">
        <v>110</v>
      </c>
      <c r="D94" s="12" t="s">
        <v>102</v>
      </c>
      <c r="E94" s="12" t="s">
        <v>63</v>
      </c>
      <c r="F94" s="12"/>
      <c r="G94" s="15">
        <v>0</v>
      </c>
    </row>
    <row r="95" spans="1:7" ht="24" hidden="1" outlineLevel="7" x14ac:dyDescent="0.2">
      <c r="A95" s="29" t="s">
        <v>64</v>
      </c>
      <c r="B95" s="12" t="s">
        <v>113</v>
      </c>
      <c r="C95" s="12" t="s">
        <v>110</v>
      </c>
      <c r="D95" s="12" t="s">
        <v>102</v>
      </c>
      <c r="E95" s="12" t="s">
        <v>63</v>
      </c>
      <c r="F95" s="12" t="s">
        <v>65</v>
      </c>
      <c r="G95" s="15">
        <v>0</v>
      </c>
    </row>
    <row r="96" spans="1:7" ht="15.75" hidden="1" outlineLevel="7" x14ac:dyDescent="0.2">
      <c r="A96" s="29" t="s">
        <v>66</v>
      </c>
      <c r="B96" s="12" t="s">
        <v>113</v>
      </c>
      <c r="C96" s="12" t="s">
        <v>110</v>
      </c>
      <c r="D96" s="12" t="s">
        <v>102</v>
      </c>
      <c r="E96" s="12" t="s">
        <v>63</v>
      </c>
      <c r="F96" s="12" t="s">
        <v>67</v>
      </c>
      <c r="G96" s="15">
        <v>0</v>
      </c>
    </row>
    <row r="97" spans="1:7" ht="15" hidden="1" outlineLevel="7" x14ac:dyDescent="0.2">
      <c r="A97" s="30" t="s">
        <v>66</v>
      </c>
      <c r="B97" s="12" t="s">
        <v>113</v>
      </c>
      <c r="C97" s="12" t="s">
        <v>110</v>
      </c>
      <c r="D97" s="12" t="s">
        <v>102</v>
      </c>
      <c r="E97" s="13" t="s">
        <v>63</v>
      </c>
      <c r="F97" s="13" t="s">
        <v>67</v>
      </c>
      <c r="G97" s="16">
        <v>0</v>
      </c>
    </row>
    <row r="98" spans="1:7" ht="24" hidden="1" outlineLevel="5" x14ac:dyDescent="0.2">
      <c r="A98" s="29" t="s">
        <v>68</v>
      </c>
      <c r="B98" s="12" t="s">
        <v>113</v>
      </c>
      <c r="C98" s="12" t="s">
        <v>110</v>
      </c>
      <c r="D98" s="12" t="s">
        <v>102</v>
      </c>
      <c r="E98" s="12" t="s">
        <v>69</v>
      </c>
      <c r="F98" s="12"/>
      <c r="G98" s="15">
        <v>0</v>
      </c>
    </row>
    <row r="99" spans="1:7" ht="24" hidden="1" outlineLevel="7" x14ac:dyDescent="0.2">
      <c r="A99" s="29" t="s">
        <v>64</v>
      </c>
      <c r="B99" s="12" t="s">
        <v>113</v>
      </c>
      <c r="C99" s="12" t="s">
        <v>110</v>
      </c>
      <c r="D99" s="12" t="s">
        <v>102</v>
      </c>
      <c r="E99" s="12" t="s">
        <v>69</v>
      </c>
      <c r="F99" s="12" t="s">
        <v>65</v>
      </c>
      <c r="G99" s="15">
        <v>0</v>
      </c>
    </row>
    <row r="100" spans="1:7" ht="15.75" hidden="1" outlineLevel="7" x14ac:dyDescent="0.2">
      <c r="A100" s="29" t="s">
        <v>66</v>
      </c>
      <c r="B100" s="12" t="s">
        <v>113</v>
      </c>
      <c r="C100" s="12" t="s">
        <v>110</v>
      </c>
      <c r="D100" s="12" t="s">
        <v>102</v>
      </c>
      <c r="E100" s="12" t="s">
        <v>69</v>
      </c>
      <c r="F100" s="12" t="s">
        <v>67</v>
      </c>
      <c r="G100" s="15">
        <v>0</v>
      </c>
    </row>
    <row r="101" spans="1:7" ht="15" hidden="1" outlineLevel="7" x14ac:dyDescent="0.2">
      <c r="A101" s="30" t="s">
        <v>66</v>
      </c>
      <c r="B101" s="12" t="s">
        <v>113</v>
      </c>
      <c r="C101" s="12" t="s">
        <v>110</v>
      </c>
      <c r="D101" s="12" t="s">
        <v>102</v>
      </c>
      <c r="E101" s="13" t="s">
        <v>69</v>
      </c>
      <c r="F101" s="13" t="s">
        <v>67</v>
      </c>
      <c r="G101" s="16">
        <v>0</v>
      </c>
    </row>
    <row r="102" spans="1:7" ht="24" hidden="1" outlineLevel="3" x14ac:dyDescent="0.2">
      <c r="A102" s="29" t="s">
        <v>20</v>
      </c>
      <c r="B102" s="12" t="s">
        <v>113</v>
      </c>
      <c r="C102" s="12" t="s">
        <v>110</v>
      </c>
      <c r="D102" s="12" t="s">
        <v>102</v>
      </c>
      <c r="E102" s="12" t="s">
        <v>21</v>
      </c>
      <c r="F102" s="12"/>
      <c r="G102" s="15">
        <v>629.70000000000005</v>
      </c>
    </row>
    <row r="103" spans="1:7" ht="15.75" hidden="1" outlineLevel="4" x14ac:dyDescent="0.2">
      <c r="A103" s="29" t="s">
        <v>22</v>
      </c>
      <c r="B103" s="12" t="s">
        <v>113</v>
      </c>
      <c r="C103" s="12" t="s">
        <v>110</v>
      </c>
      <c r="D103" s="12" t="s">
        <v>102</v>
      </c>
      <c r="E103" s="12" t="s">
        <v>23</v>
      </c>
      <c r="F103" s="12"/>
      <c r="G103" s="15">
        <v>629.70000000000005</v>
      </c>
    </row>
    <row r="104" spans="1:7" ht="48" hidden="1" outlineLevel="5" x14ac:dyDescent="0.2">
      <c r="A104" s="29" t="s">
        <v>70</v>
      </c>
      <c r="B104" s="12" t="s">
        <v>113</v>
      </c>
      <c r="C104" s="12" t="s">
        <v>110</v>
      </c>
      <c r="D104" s="12" t="s">
        <v>102</v>
      </c>
      <c r="E104" s="12" t="s">
        <v>71</v>
      </c>
      <c r="F104" s="12"/>
      <c r="G104" s="15">
        <v>629.70000000000005</v>
      </c>
    </row>
    <row r="105" spans="1:7" ht="24" hidden="1" outlineLevel="7" x14ac:dyDescent="0.2">
      <c r="A105" s="29" t="s">
        <v>14</v>
      </c>
      <c r="B105" s="12" t="s">
        <v>113</v>
      </c>
      <c r="C105" s="12" t="s">
        <v>110</v>
      </c>
      <c r="D105" s="12" t="s">
        <v>102</v>
      </c>
      <c r="E105" s="12" t="s">
        <v>71</v>
      </c>
      <c r="F105" s="12" t="s">
        <v>15</v>
      </c>
      <c r="G105" s="15">
        <v>629.70000000000005</v>
      </c>
    </row>
    <row r="106" spans="1:7" ht="36" hidden="1" outlineLevel="7" x14ac:dyDescent="0.2">
      <c r="A106" s="29" t="s">
        <v>16</v>
      </c>
      <c r="B106" s="12" t="s">
        <v>113</v>
      </c>
      <c r="C106" s="12" t="s">
        <v>110</v>
      </c>
      <c r="D106" s="12" t="s">
        <v>102</v>
      </c>
      <c r="E106" s="12" t="s">
        <v>71</v>
      </c>
      <c r="F106" s="12" t="s">
        <v>17</v>
      </c>
      <c r="G106" s="15">
        <v>629.70000000000005</v>
      </c>
    </row>
    <row r="107" spans="1:7" ht="24" hidden="1" outlineLevel="7" x14ac:dyDescent="0.2">
      <c r="A107" s="30" t="s">
        <v>16</v>
      </c>
      <c r="B107" s="12" t="s">
        <v>113</v>
      </c>
      <c r="C107" s="12" t="s">
        <v>110</v>
      </c>
      <c r="D107" s="12" t="s">
        <v>102</v>
      </c>
      <c r="E107" s="13" t="s">
        <v>71</v>
      </c>
      <c r="F107" s="13" t="s">
        <v>17</v>
      </c>
      <c r="G107" s="16">
        <v>629.70000000000005</v>
      </c>
    </row>
    <row r="108" spans="1:7" ht="48" outlineLevel="7" x14ac:dyDescent="0.2">
      <c r="A108" s="29" t="s">
        <v>180</v>
      </c>
      <c r="B108" s="12" t="s">
        <v>113</v>
      </c>
      <c r="C108" s="12" t="s">
        <v>110</v>
      </c>
      <c r="D108" s="12" t="s">
        <v>102</v>
      </c>
      <c r="E108" s="17" t="s">
        <v>115</v>
      </c>
      <c r="F108" s="17"/>
      <c r="G108" s="21">
        <f>G109</f>
        <v>910845.15</v>
      </c>
    </row>
    <row r="109" spans="1:7" ht="48" outlineLevel="7" x14ac:dyDescent="0.2">
      <c r="A109" s="39" t="s">
        <v>123</v>
      </c>
      <c r="B109" s="12" t="s">
        <v>113</v>
      </c>
      <c r="C109" s="12" t="s">
        <v>110</v>
      </c>
      <c r="D109" s="12" t="s">
        <v>102</v>
      </c>
      <c r="E109" s="20" t="s">
        <v>117</v>
      </c>
      <c r="F109" s="17"/>
      <c r="G109" s="21">
        <f>G110</f>
        <v>910845.15</v>
      </c>
    </row>
    <row r="110" spans="1:7" ht="24" outlineLevel="7" x14ac:dyDescent="0.2">
      <c r="A110" s="39" t="s">
        <v>124</v>
      </c>
      <c r="B110" s="12" t="s">
        <v>113</v>
      </c>
      <c r="C110" s="12" t="s">
        <v>110</v>
      </c>
      <c r="D110" s="12" t="s">
        <v>102</v>
      </c>
      <c r="E110" s="20" t="s">
        <v>155</v>
      </c>
      <c r="F110" s="17"/>
      <c r="G110" s="21">
        <f>G111+G112</f>
        <v>910845.15</v>
      </c>
    </row>
    <row r="111" spans="1:7" ht="48" outlineLevel="7" x14ac:dyDescent="0.2">
      <c r="A111" s="39" t="s">
        <v>70</v>
      </c>
      <c r="B111" s="12" t="s">
        <v>113</v>
      </c>
      <c r="C111" s="12" t="s">
        <v>110</v>
      </c>
      <c r="D111" s="12" t="s">
        <v>102</v>
      </c>
      <c r="E111" s="20" t="s">
        <v>156</v>
      </c>
      <c r="F111" s="17" t="s">
        <v>15</v>
      </c>
      <c r="G111" s="21">
        <v>590845.15</v>
      </c>
    </row>
    <row r="112" spans="1:7" ht="24" outlineLevel="7" x14ac:dyDescent="0.2">
      <c r="A112" s="40" t="s">
        <v>158</v>
      </c>
      <c r="B112" s="12" t="s">
        <v>113</v>
      </c>
      <c r="C112" s="12" t="s">
        <v>110</v>
      </c>
      <c r="D112" s="12" t="s">
        <v>102</v>
      </c>
      <c r="E112" s="20" t="s">
        <v>157</v>
      </c>
      <c r="F112" s="17"/>
      <c r="G112" s="15">
        <f>G113</f>
        <v>320000</v>
      </c>
    </row>
    <row r="113" spans="1:7" ht="24" outlineLevel="7" x14ac:dyDescent="0.2">
      <c r="A113" s="33" t="s">
        <v>148</v>
      </c>
      <c r="B113" s="13" t="s">
        <v>113</v>
      </c>
      <c r="C113" s="13" t="s">
        <v>110</v>
      </c>
      <c r="D113" s="13" t="s">
        <v>102</v>
      </c>
      <c r="E113" s="22" t="s">
        <v>157</v>
      </c>
      <c r="F113" s="18" t="s">
        <v>15</v>
      </c>
      <c r="G113" s="16">
        <v>320000</v>
      </c>
    </row>
    <row r="114" spans="1:7" ht="15.75" outlineLevel="2" x14ac:dyDescent="0.2">
      <c r="A114" s="29" t="s">
        <v>72</v>
      </c>
      <c r="B114" s="12" t="s">
        <v>113</v>
      </c>
      <c r="C114" s="12" t="s">
        <v>110</v>
      </c>
      <c r="D114" s="12" t="s">
        <v>105</v>
      </c>
      <c r="E114" s="12"/>
      <c r="F114" s="12"/>
      <c r="G114" s="15">
        <f t="shared" ref="G114:G117" si="1">G115</f>
        <v>7000</v>
      </c>
    </row>
    <row r="115" spans="1:7" ht="48" outlineLevel="3" x14ac:dyDescent="0.2">
      <c r="A115" s="29" t="s">
        <v>180</v>
      </c>
      <c r="B115" s="12" t="s">
        <v>113</v>
      </c>
      <c r="C115" s="12" t="s">
        <v>110</v>
      </c>
      <c r="D115" s="12" t="s">
        <v>105</v>
      </c>
      <c r="E115" s="12" t="s">
        <v>115</v>
      </c>
      <c r="F115" s="12"/>
      <c r="G115" s="15">
        <f t="shared" si="1"/>
        <v>7000</v>
      </c>
    </row>
    <row r="116" spans="1:7" ht="36" outlineLevel="4" x14ac:dyDescent="0.2">
      <c r="A116" s="29" t="s">
        <v>125</v>
      </c>
      <c r="B116" s="12" t="s">
        <v>113</v>
      </c>
      <c r="C116" s="12" t="s">
        <v>110</v>
      </c>
      <c r="D116" s="12" t="s">
        <v>105</v>
      </c>
      <c r="E116" s="12" t="s">
        <v>117</v>
      </c>
      <c r="F116" s="12"/>
      <c r="G116" s="15">
        <f>G117</f>
        <v>7000</v>
      </c>
    </row>
    <row r="117" spans="1:7" ht="24" outlineLevel="6" x14ac:dyDescent="0.2">
      <c r="A117" s="40" t="s">
        <v>158</v>
      </c>
      <c r="B117" s="12" t="s">
        <v>113</v>
      </c>
      <c r="C117" s="12" t="s">
        <v>110</v>
      </c>
      <c r="D117" s="12" t="s">
        <v>105</v>
      </c>
      <c r="E117" s="20" t="s">
        <v>157</v>
      </c>
      <c r="F117" s="12"/>
      <c r="G117" s="15">
        <f t="shared" si="1"/>
        <v>7000</v>
      </c>
    </row>
    <row r="118" spans="1:7" ht="24" outlineLevel="7" x14ac:dyDescent="0.2">
      <c r="A118" s="33" t="s">
        <v>148</v>
      </c>
      <c r="B118" s="12" t="s">
        <v>113</v>
      </c>
      <c r="C118" s="12" t="s">
        <v>110</v>
      </c>
      <c r="D118" s="12" t="s">
        <v>105</v>
      </c>
      <c r="E118" s="20" t="s">
        <v>157</v>
      </c>
      <c r="F118" s="12" t="s">
        <v>15</v>
      </c>
      <c r="G118" s="15">
        <v>7000</v>
      </c>
    </row>
    <row r="119" spans="1:7" ht="15.75" outlineLevel="2" x14ac:dyDescent="0.2">
      <c r="A119" s="29" t="s">
        <v>73</v>
      </c>
      <c r="B119" s="12" t="s">
        <v>113</v>
      </c>
      <c r="C119" s="12" t="s">
        <v>110</v>
      </c>
      <c r="D119" s="12" t="s">
        <v>106</v>
      </c>
      <c r="E119" s="12"/>
      <c r="F119" s="12"/>
      <c r="G119" s="15">
        <f>G120+G139</f>
        <v>24362907.879999999</v>
      </c>
    </row>
    <row r="120" spans="1:7" ht="48" outlineLevel="3" x14ac:dyDescent="0.2">
      <c r="A120" s="29" t="s">
        <v>179</v>
      </c>
      <c r="B120" s="12" t="s">
        <v>113</v>
      </c>
      <c r="C120" s="12" t="s">
        <v>110</v>
      </c>
      <c r="D120" s="12" t="s">
        <v>106</v>
      </c>
      <c r="E120" s="12" t="s">
        <v>115</v>
      </c>
      <c r="F120" s="12"/>
      <c r="G120" s="15">
        <f>G121</f>
        <v>5460138.6800000006</v>
      </c>
    </row>
    <row r="121" spans="1:7" ht="48" outlineLevel="4" x14ac:dyDescent="0.2">
      <c r="A121" s="39" t="s">
        <v>123</v>
      </c>
      <c r="B121" s="12" t="s">
        <v>113</v>
      </c>
      <c r="C121" s="12" t="s">
        <v>110</v>
      </c>
      <c r="D121" s="12" t="s">
        <v>106</v>
      </c>
      <c r="E121" s="12" t="s">
        <v>117</v>
      </c>
      <c r="F121" s="12"/>
      <c r="G121" s="15">
        <f>G122+G124+G127+G129+G131+G133+G135+G137</f>
        <v>5460138.6800000006</v>
      </c>
    </row>
    <row r="122" spans="1:7" ht="48" outlineLevel="4" x14ac:dyDescent="0.2">
      <c r="A122" s="39" t="s">
        <v>181</v>
      </c>
      <c r="B122" s="12" t="s">
        <v>113</v>
      </c>
      <c r="C122" s="12" t="s">
        <v>110</v>
      </c>
      <c r="D122" s="12" t="s">
        <v>106</v>
      </c>
      <c r="E122" s="12" t="s">
        <v>182</v>
      </c>
      <c r="F122" s="12"/>
      <c r="G122" s="15">
        <f>G123</f>
        <v>40000</v>
      </c>
    </row>
    <row r="123" spans="1:7" ht="24" outlineLevel="4" x14ac:dyDescent="0.2">
      <c r="A123" s="29" t="s">
        <v>14</v>
      </c>
      <c r="B123" s="12" t="s">
        <v>113</v>
      </c>
      <c r="C123" s="12" t="s">
        <v>110</v>
      </c>
      <c r="D123" s="12" t="s">
        <v>106</v>
      </c>
      <c r="E123" s="12" t="s">
        <v>182</v>
      </c>
      <c r="F123" s="12" t="s">
        <v>15</v>
      </c>
      <c r="G123" s="15">
        <v>40000</v>
      </c>
    </row>
    <row r="124" spans="1:7" ht="24" outlineLevel="5" x14ac:dyDescent="0.2">
      <c r="A124" s="39" t="s">
        <v>126</v>
      </c>
      <c r="B124" s="12" t="s">
        <v>113</v>
      </c>
      <c r="C124" s="12" t="s">
        <v>110</v>
      </c>
      <c r="D124" s="12" t="s">
        <v>106</v>
      </c>
      <c r="E124" s="12" t="s">
        <v>159</v>
      </c>
      <c r="F124" s="12"/>
      <c r="G124" s="15">
        <f>G125</f>
        <v>1314207.71</v>
      </c>
    </row>
    <row r="125" spans="1:7" ht="24" outlineLevel="6" x14ac:dyDescent="0.2">
      <c r="A125" s="39" t="s">
        <v>74</v>
      </c>
      <c r="B125" s="12" t="s">
        <v>113</v>
      </c>
      <c r="C125" s="12" t="s">
        <v>110</v>
      </c>
      <c r="D125" s="12" t="s">
        <v>106</v>
      </c>
      <c r="E125" s="12" t="s">
        <v>159</v>
      </c>
      <c r="F125" s="12"/>
      <c r="G125" s="15">
        <f>G126</f>
        <v>1314207.71</v>
      </c>
    </row>
    <row r="126" spans="1:7" ht="24" outlineLevel="7" x14ac:dyDescent="0.2">
      <c r="A126" s="29" t="s">
        <v>14</v>
      </c>
      <c r="B126" s="12" t="s">
        <v>113</v>
      </c>
      <c r="C126" s="12" t="s">
        <v>110</v>
      </c>
      <c r="D126" s="12" t="s">
        <v>106</v>
      </c>
      <c r="E126" s="12" t="s">
        <v>159</v>
      </c>
      <c r="F126" s="12" t="s">
        <v>15</v>
      </c>
      <c r="G126" s="15">
        <v>1314207.71</v>
      </c>
    </row>
    <row r="127" spans="1:7" ht="24" outlineLevel="7" x14ac:dyDescent="0.2">
      <c r="A127" s="29" t="s">
        <v>184</v>
      </c>
      <c r="B127" s="12" t="s">
        <v>113</v>
      </c>
      <c r="C127" s="12" t="s">
        <v>110</v>
      </c>
      <c r="D127" s="12" t="s">
        <v>106</v>
      </c>
      <c r="E127" s="12" t="s">
        <v>183</v>
      </c>
      <c r="F127" s="12"/>
      <c r="G127" s="15">
        <f>G128</f>
        <v>18300</v>
      </c>
    </row>
    <row r="128" spans="1:7" ht="24" outlineLevel="7" x14ac:dyDescent="0.2">
      <c r="A128" s="33" t="s">
        <v>148</v>
      </c>
      <c r="B128" s="12" t="s">
        <v>113</v>
      </c>
      <c r="C128" s="12" t="s">
        <v>110</v>
      </c>
      <c r="D128" s="12" t="s">
        <v>106</v>
      </c>
      <c r="E128" s="18" t="s">
        <v>183</v>
      </c>
      <c r="F128" s="18" t="s">
        <v>15</v>
      </c>
      <c r="G128" s="15">
        <v>18300</v>
      </c>
    </row>
    <row r="129" spans="1:7" ht="24" outlineLevel="6" x14ac:dyDescent="0.2">
      <c r="A129" s="29" t="s">
        <v>75</v>
      </c>
      <c r="B129" s="12" t="s">
        <v>113</v>
      </c>
      <c r="C129" s="12" t="s">
        <v>110</v>
      </c>
      <c r="D129" s="12" t="s">
        <v>106</v>
      </c>
      <c r="E129" s="12" t="s">
        <v>160</v>
      </c>
      <c r="F129" s="12"/>
      <c r="G129" s="15">
        <f>G130</f>
        <v>1500815.3600000001</v>
      </c>
    </row>
    <row r="130" spans="1:7" ht="24" outlineLevel="7" x14ac:dyDescent="0.2">
      <c r="A130" s="29" t="s">
        <v>14</v>
      </c>
      <c r="B130" s="12" t="s">
        <v>113</v>
      </c>
      <c r="C130" s="12" t="s">
        <v>110</v>
      </c>
      <c r="D130" s="12" t="s">
        <v>106</v>
      </c>
      <c r="E130" s="12" t="s">
        <v>160</v>
      </c>
      <c r="F130" s="12" t="s">
        <v>15</v>
      </c>
      <c r="G130" s="15">
        <v>1500815.3600000001</v>
      </c>
    </row>
    <row r="131" spans="1:7" ht="24" outlineLevel="7" x14ac:dyDescent="0.2">
      <c r="A131" s="35" t="s">
        <v>162</v>
      </c>
      <c r="B131" s="12" t="s">
        <v>113</v>
      </c>
      <c r="C131" s="12" t="s">
        <v>110</v>
      </c>
      <c r="D131" s="12" t="s">
        <v>106</v>
      </c>
      <c r="E131" s="12" t="s">
        <v>163</v>
      </c>
      <c r="F131" s="12"/>
      <c r="G131" s="15">
        <f>G132</f>
        <v>57929.56</v>
      </c>
    </row>
    <row r="132" spans="1:7" ht="24" outlineLevel="7" x14ac:dyDescent="0.2">
      <c r="A132" s="33" t="s">
        <v>148</v>
      </c>
      <c r="B132" s="12" t="s">
        <v>113</v>
      </c>
      <c r="C132" s="12" t="s">
        <v>110</v>
      </c>
      <c r="D132" s="12" t="s">
        <v>106</v>
      </c>
      <c r="E132" s="18" t="s">
        <v>163</v>
      </c>
      <c r="F132" s="18" t="s">
        <v>15</v>
      </c>
      <c r="G132" s="15">
        <v>57929.56</v>
      </c>
    </row>
    <row r="133" spans="1:7" ht="48" outlineLevel="7" x14ac:dyDescent="0.2">
      <c r="A133" s="29" t="s">
        <v>76</v>
      </c>
      <c r="B133" s="12" t="s">
        <v>113</v>
      </c>
      <c r="C133" s="12" t="s">
        <v>110</v>
      </c>
      <c r="D133" s="12" t="s">
        <v>106</v>
      </c>
      <c r="E133" s="12" t="s">
        <v>161</v>
      </c>
      <c r="F133" s="18"/>
      <c r="G133" s="21">
        <f>G134</f>
        <v>136842.10999999999</v>
      </c>
    </row>
    <row r="134" spans="1:7" ht="24" outlineLevel="7" x14ac:dyDescent="0.2">
      <c r="A134" s="41" t="s">
        <v>14</v>
      </c>
      <c r="B134" s="18" t="s">
        <v>113</v>
      </c>
      <c r="C134" s="18" t="s">
        <v>110</v>
      </c>
      <c r="D134" s="18" t="s">
        <v>106</v>
      </c>
      <c r="E134" s="18" t="s">
        <v>161</v>
      </c>
      <c r="F134" s="18" t="s">
        <v>15</v>
      </c>
      <c r="G134" s="16">
        <v>136842.10999999999</v>
      </c>
    </row>
    <row r="135" spans="1:7" ht="36" outlineLevel="4" x14ac:dyDescent="0.2">
      <c r="A135" s="35" t="s">
        <v>164</v>
      </c>
      <c r="B135" s="17" t="s">
        <v>113</v>
      </c>
      <c r="C135" s="17" t="s">
        <v>110</v>
      </c>
      <c r="D135" s="17" t="s">
        <v>106</v>
      </c>
      <c r="E135" s="20" t="s">
        <v>165</v>
      </c>
      <c r="F135" s="12"/>
      <c r="G135" s="15">
        <f>G136</f>
        <v>948152.7</v>
      </c>
    </row>
    <row r="136" spans="1:7" ht="24" outlineLevel="5" x14ac:dyDescent="0.2">
      <c r="A136" s="33" t="s">
        <v>148</v>
      </c>
      <c r="B136" s="12" t="s">
        <v>113</v>
      </c>
      <c r="C136" s="12" t="s">
        <v>110</v>
      </c>
      <c r="D136" s="12" t="s">
        <v>106</v>
      </c>
      <c r="E136" s="22" t="s">
        <v>165</v>
      </c>
      <c r="F136" s="18" t="s">
        <v>15</v>
      </c>
      <c r="G136" s="23">
        <v>948152.7</v>
      </c>
    </row>
    <row r="137" spans="1:7" ht="36" outlineLevel="7" x14ac:dyDescent="0.2">
      <c r="A137" s="40" t="s">
        <v>166</v>
      </c>
      <c r="B137" s="17" t="s">
        <v>113</v>
      </c>
      <c r="C137" s="17" t="s">
        <v>110</v>
      </c>
      <c r="D137" s="17" t="s">
        <v>106</v>
      </c>
      <c r="E137" s="20" t="s">
        <v>167</v>
      </c>
      <c r="F137" s="12"/>
      <c r="G137" s="15">
        <f>G138</f>
        <v>1443891.24</v>
      </c>
    </row>
    <row r="138" spans="1:7" ht="24" outlineLevel="7" x14ac:dyDescent="0.2">
      <c r="A138" s="33" t="s">
        <v>148</v>
      </c>
      <c r="B138" s="12" t="s">
        <v>113</v>
      </c>
      <c r="C138" s="12" t="s">
        <v>110</v>
      </c>
      <c r="D138" s="12" t="s">
        <v>106</v>
      </c>
      <c r="E138" s="22" t="s">
        <v>167</v>
      </c>
      <c r="F138" s="18" t="s">
        <v>15</v>
      </c>
      <c r="G138" s="16">
        <v>1443891.24</v>
      </c>
    </row>
    <row r="139" spans="1:7" ht="48" outlineLevel="7" x14ac:dyDescent="0.2">
      <c r="A139" s="61" t="s">
        <v>189</v>
      </c>
      <c r="B139" s="12" t="s">
        <v>113</v>
      </c>
      <c r="C139" s="12" t="s">
        <v>110</v>
      </c>
      <c r="D139" s="12" t="s">
        <v>106</v>
      </c>
      <c r="E139" s="64" t="s">
        <v>192</v>
      </c>
      <c r="F139" s="18"/>
      <c r="G139" s="21">
        <f>G140+G144</f>
        <v>18902769.199999999</v>
      </c>
    </row>
    <row r="140" spans="1:7" ht="24" outlineLevel="7" x14ac:dyDescent="0.2">
      <c r="A140" s="61" t="s">
        <v>190</v>
      </c>
      <c r="B140" s="12" t="s">
        <v>113</v>
      </c>
      <c r="C140" s="12" t="s">
        <v>110</v>
      </c>
      <c r="D140" s="12" t="s">
        <v>106</v>
      </c>
      <c r="E140" s="64" t="s">
        <v>193</v>
      </c>
      <c r="F140" s="18"/>
      <c r="G140" s="21">
        <f>G141</f>
        <v>5802769.2000000002</v>
      </c>
    </row>
    <row r="141" spans="1:7" ht="24" outlineLevel="7" x14ac:dyDescent="0.2">
      <c r="A141" s="61" t="s">
        <v>191</v>
      </c>
      <c r="B141" s="12" t="s">
        <v>113</v>
      </c>
      <c r="C141" s="12" t="s">
        <v>110</v>
      </c>
      <c r="D141" s="12" t="s">
        <v>106</v>
      </c>
      <c r="E141" s="64" t="s">
        <v>194</v>
      </c>
      <c r="F141" s="18"/>
      <c r="G141" s="21">
        <f>G142</f>
        <v>5802769.2000000002</v>
      </c>
    </row>
    <row r="142" spans="1:7" s="65" customFormat="1" ht="24" outlineLevel="7" x14ac:dyDescent="0.2">
      <c r="A142" s="59" t="s">
        <v>187</v>
      </c>
      <c r="B142" s="12" t="s">
        <v>113</v>
      </c>
      <c r="C142" s="12" t="s">
        <v>110</v>
      </c>
      <c r="D142" s="12" t="s">
        <v>106</v>
      </c>
      <c r="E142" s="64" t="s">
        <v>195</v>
      </c>
      <c r="F142" s="17"/>
      <c r="G142" s="15">
        <f>G143</f>
        <v>5802769.2000000002</v>
      </c>
    </row>
    <row r="143" spans="1:7" ht="24" outlineLevel="7" x14ac:dyDescent="0.2">
      <c r="A143" s="60" t="s">
        <v>14</v>
      </c>
      <c r="B143" s="12" t="s">
        <v>113</v>
      </c>
      <c r="C143" s="12" t="s">
        <v>110</v>
      </c>
      <c r="D143" s="12" t="s">
        <v>106</v>
      </c>
      <c r="E143" s="63" t="s">
        <v>195</v>
      </c>
      <c r="F143" s="18" t="s">
        <v>15</v>
      </c>
      <c r="G143" s="16">
        <v>5802769.2000000002</v>
      </c>
    </row>
    <row r="144" spans="1:7" s="65" customFormat="1" ht="24" outlineLevel="7" x14ac:dyDescent="0.2">
      <c r="A144" s="62" t="s">
        <v>197</v>
      </c>
      <c r="B144" s="12" t="s">
        <v>113</v>
      </c>
      <c r="C144" s="12" t="s">
        <v>110</v>
      </c>
      <c r="D144" s="12" t="s">
        <v>106</v>
      </c>
      <c r="E144" s="56">
        <v>4180000000</v>
      </c>
      <c r="F144" s="17"/>
      <c r="G144" s="15">
        <f>G145</f>
        <v>13100000</v>
      </c>
    </row>
    <row r="145" spans="1:7" s="65" customFormat="1" ht="36" outlineLevel="7" x14ac:dyDescent="0.2">
      <c r="A145" s="62" t="s">
        <v>198</v>
      </c>
      <c r="B145" s="12" t="s">
        <v>113</v>
      </c>
      <c r="C145" s="12" t="s">
        <v>110</v>
      </c>
      <c r="D145" s="12" t="s">
        <v>106</v>
      </c>
      <c r="E145" s="56">
        <v>4180100000</v>
      </c>
      <c r="F145" s="17"/>
      <c r="G145" s="15">
        <f>G146</f>
        <v>13100000</v>
      </c>
    </row>
    <row r="146" spans="1:7" s="65" customFormat="1" ht="36" outlineLevel="7" x14ac:dyDescent="0.2">
      <c r="A146" s="59" t="s">
        <v>188</v>
      </c>
      <c r="B146" s="12" t="s">
        <v>113</v>
      </c>
      <c r="C146" s="12" t="s">
        <v>110</v>
      </c>
      <c r="D146" s="12" t="s">
        <v>106</v>
      </c>
      <c r="E146" s="20" t="s">
        <v>196</v>
      </c>
      <c r="F146" s="17"/>
      <c r="G146" s="15">
        <f>G147</f>
        <v>13100000</v>
      </c>
    </row>
    <row r="147" spans="1:7" ht="24" outlineLevel="7" x14ac:dyDescent="0.2">
      <c r="A147" s="60" t="s">
        <v>14</v>
      </c>
      <c r="B147" s="12" t="s">
        <v>113</v>
      </c>
      <c r="C147" s="12" t="s">
        <v>110</v>
      </c>
      <c r="D147" s="12" t="s">
        <v>106</v>
      </c>
      <c r="E147" s="22" t="s">
        <v>196</v>
      </c>
      <c r="F147" s="18" t="s">
        <v>15</v>
      </c>
      <c r="G147" s="16">
        <v>13100000</v>
      </c>
    </row>
    <row r="148" spans="1:7" s="51" customFormat="1" ht="15.75" outlineLevel="7" x14ac:dyDescent="0.2">
      <c r="A148" s="52" t="s">
        <v>137</v>
      </c>
      <c r="B148" s="49" t="s">
        <v>113</v>
      </c>
      <c r="C148" s="49" t="s">
        <v>142</v>
      </c>
      <c r="D148" s="49" t="s">
        <v>114</v>
      </c>
      <c r="E148" s="53"/>
      <c r="F148" s="54"/>
      <c r="G148" s="55">
        <f>G149+G153</f>
        <v>119119</v>
      </c>
    </row>
    <row r="149" spans="1:7" s="51" customFormat="1" ht="15.75" outlineLevel="7" x14ac:dyDescent="0.2">
      <c r="A149" s="29" t="s">
        <v>22</v>
      </c>
      <c r="B149" s="12" t="s">
        <v>113</v>
      </c>
      <c r="C149" s="12" t="s">
        <v>142</v>
      </c>
      <c r="D149" s="12" t="s">
        <v>110</v>
      </c>
      <c r="E149" s="12" t="s">
        <v>21</v>
      </c>
      <c r="F149" s="13"/>
      <c r="G149" s="21">
        <f>G150</f>
        <v>16000</v>
      </c>
    </row>
    <row r="150" spans="1:7" s="51" customFormat="1" ht="25.5" customHeight="1" outlineLevel="7" x14ac:dyDescent="0.2">
      <c r="A150" s="42" t="s">
        <v>186</v>
      </c>
      <c r="B150" s="12" t="s">
        <v>113</v>
      </c>
      <c r="C150" s="12" t="s">
        <v>142</v>
      </c>
      <c r="D150" s="12" t="s">
        <v>110</v>
      </c>
      <c r="E150" s="22" t="s">
        <v>185</v>
      </c>
      <c r="F150" s="13"/>
      <c r="G150" s="21">
        <f>G151</f>
        <v>16000</v>
      </c>
    </row>
    <row r="151" spans="1:7" s="51" customFormat="1" ht="24" outlineLevel="7" x14ac:dyDescent="0.2">
      <c r="A151" s="39" t="s">
        <v>14</v>
      </c>
      <c r="B151" s="12" t="s">
        <v>113</v>
      </c>
      <c r="C151" s="12" t="s">
        <v>142</v>
      </c>
      <c r="D151" s="12" t="s">
        <v>110</v>
      </c>
      <c r="E151" s="22" t="s">
        <v>185</v>
      </c>
      <c r="F151" s="13" t="s">
        <v>15</v>
      </c>
      <c r="G151" s="21">
        <f>16000</f>
        <v>16000</v>
      </c>
    </row>
    <row r="152" spans="1:7" ht="15.75" outlineLevel="7" x14ac:dyDescent="0.2">
      <c r="A152" s="43" t="s">
        <v>138</v>
      </c>
      <c r="B152" s="12" t="s">
        <v>113</v>
      </c>
      <c r="C152" s="12" t="s">
        <v>142</v>
      </c>
      <c r="D152" s="12" t="s">
        <v>142</v>
      </c>
      <c r="E152" s="22"/>
      <c r="F152" s="13"/>
      <c r="G152" s="21">
        <f>G153</f>
        <v>103119</v>
      </c>
    </row>
    <row r="153" spans="1:7" ht="48" outlineLevel="7" x14ac:dyDescent="0.2">
      <c r="A153" s="44" t="s">
        <v>139</v>
      </c>
      <c r="B153" s="12" t="s">
        <v>113</v>
      </c>
      <c r="C153" s="12" t="s">
        <v>142</v>
      </c>
      <c r="D153" s="12" t="s">
        <v>142</v>
      </c>
      <c r="E153" s="20" t="s">
        <v>115</v>
      </c>
      <c r="F153" s="12"/>
      <c r="G153" s="15">
        <f>G154</f>
        <v>103119</v>
      </c>
    </row>
    <row r="154" spans="1:7" ht="29.25" customHeight="1" outlineLevel="7" x14ac:dyDescent="0.2">
      <c r="A154" s="45" t="s">
        <v>140</v>
      </c>
      <c r="B154" s="24" t="s">
        <v>113</v>
      </c>
      <c r="C154" s="12" t="s">
        <v>142</v>
      </c>
      <c r="D154" s="12" t="s">
        <v>142</v>
      </c>
      <c r="E154" s="20" t="s">
        <v>117</v>
      </c>
      <c r="F154" s="12"/>
      <c r="G154" s="15">
        <f>G155</f>
        <v>103119</v>
      </c>
    </row>
    <row r="155" spans="1:7" ht="52.5" customHeight="1" outlineLevel="7" x14ac:dyDescent="0.2">
      <c r="A155" s="46" t="s">
        <v>141</v>
      </c>
      <c r="B155" s="18" t="s">
        <v>113</v>
      </c>
      <c r="C155" s="18" t="s">
        <v>142</v>
      </c>
      <c r="D155" s="18" t="s">
        <v>142</v>
      </c>
      <c r="E155" s="22" t="s">
        <v>168</v>
      </c>
      <c r="F155" s="13" t="s">
        <v>9</v>
      </c>
      <c r="G155" s="16">
        <v>103119</v>
      </c>
    </row>
    <row r="156" spans="1:7" s="51" customFormat="1" ht="15.75" outlineLevel="1" x14ac:dyDescent="0.2">
      <c r="A156" s="48" t="s">
        <v>77</v>
      </c>
      <c r="B156" s="49" t="s">
        <v>113</v>
      </c>
      <c r="C156" s="49" t="s">
        <v>111</v>
      </c>
      <c r="D156" s="49" t="s">
        <v>114</v>
      </c>
      <c r="E156" s="49"/>
      <c r="F156" s="49"/>
      <c r="G156" s="50">
        <f>G157</f>
        <v>5050312.2299999995</v>
      </c>
    </row>
    <row r="157" spans="1:7" ht="15.75" outlineLevel="2" x14ac:dyDescent="0.2">
      <c r="A157" s="29" t="s">
        <v>78</v>
      </c>
      <c r="B157" s="12" t="s">
        <v>113</v>
      </c>
      <c r="C157" s="12" t="s">
        <v>111</v>
      </c>
      <c r="D157" s="12" t="s">
        <v>102</v>
      </c>
      <c r="E157" s="12"/>
      <c r="F157" s="12"/>
      <c r="G157" s="15">
        <f>G158</f>
        <v>5050312.2299999995</v>
      </c>
    </row>
    <row r="158" spans="1:7" ht="48" outlineLevel="3" x14ac:dyDescent="0.2">
      <c r="A158" s="29" t="s">
        <v>179</v>
      </c>
      <c r="B158" s="12" t="s">
        <v>113</v>
      </c>
      <c r="C158" s="12" t="s">
        <v>111</v>
      </c>
      <c r="D158" s="12" t="s">
        <v>102</v>
      </c>
      <c r="E158" s="20" t="s">
        <v>117</v>
      </c>
      <c r="F158" s="12"/>
      <c r="G158" s="15">
        <f>G159</f>
        <v>5050312.2299999995</v>
      </c>
    </row>
    <row r="159" spans="1:7" ht="36" outlineLevel="4" x14ac:dyDescent="0.2">
      <c r="A159" s="37" t="s">
        <v>127</v>
      </c>
      <c r="B159" s="12" t="s">
        <v>113</v>
      </c>
      <c r="C159" s="12" t="s">
        <v>111</v>
      </c>
      <c r="D159" s="12" t="s">
        <v>102</v>
      </c>
      <c r="E159" s="20" t="s">
        <v>117</v>
      </c>
      <c r="F159" s="12"/>
      <c r="G159" s="15">
        <f>G160+G166+G169</f>
        <v>5050312.2299999995</v>
      </c>
    </row>
    <row r="160" spans="1:7" ht="36" outlineLevel="5" x14ac:dyDescent="0.2">
      <c r="A160" s="36" t="s">
        <v>128</v>
      </c>
      <c r="B160" s="12" t="s">
        <v>113</v>
      </c>
      <c r="C160" s="12" t="s">
        <v>111</v>
      </c>
      <c r="D160" s="12" t="s">
        <v>102</v>
      </c>
      <c r="E160" s="20" t="s">
        <v>118</v>
      </c>
      <c r="F160" s="12"/>
      <c r="G160" s="15">
        <f>G161+G164</f>
        <v>4878466.84</v>
      </c>
    </row>
    <row r="161" spans="1:7" ht="24" outlineLevel="6" x14ac:dyDescent="0.2">
      <c r="A161" s="39" t="s">
        <v>79</v>
      </c>
      <c r="B161" s="12" t="s">
        <v>113</v>
      </c>
      <c r="C161" s="12" t="s">
        <v>111</v>
      </c>
      <c r="D161" s="12" t="s">
        <v>102</v>
      </c>
      <c r="E161" s="20" t="s">
        <v>169</v>
      </c>
      <c r="F161" s="12"/>
      <c r="G161" s="15">
        <f>G162+G163</f>
        <v>2527266.84</v>
      </c>
    </row>
    <row r="162" spans="1:7" ht="60" outlineLevel="7" x14ac:dyDescent="0.2">
      <c r="A162" s="39" t="s">
        <v>8</v>
      </c>
      <c r="B162" s="12" t="s">
        <v>113</v>
      </c>
      <c r="C162" s="12" t="s">
        <v>111</v>
      </c>
      <c r="D162" s="12" t="s">
        <v>102</v>
      </c>
      <c r="E162" s="20" t="s">
        <v>169</v>
      </c>
      <c r="F162" s="19" t="s">
        <v>9</v>
      </c>
      <c r="G162" s="15">
        <v>1247521.8899999999</v>
      </c>
    </row>
    <row r="163" spans="1:7" ht="24" outlineLevel="7" x14ac:dyDescent="0.2">
      <c r="A163" s="39" t="s">
        <v>14</v>
      </c>
      <c r="B163" s="12" t="s">
        <v>113</v>
      </c>
      <c r="C163" s="12" t="s">
        <v>111</v>
      </c>
      <c r="D163" s="12" t="s">
        <v>102</v>
      </c>
      <c r="E163" s="20" t="s">
        <v>169</v>
      </c>
      <c r="F163" s="19" t="s">
        <v>15</v>
      </c>
      <c r="G163" s="15">
        <v>1279744.95</v>
      </c>
    </row>
    <row r="164" spans="1:7" ht="36" outlineLevel="7" x14ac:dyDescent="0.2">
      <c r="A164" s="39" t="s">
        <v>81</v>
      </c>
      <c r="B164" s="20" t="s">
        <v>113</v>
      </c>
      <c r="C164" s="20" t="s">
        <v>111</v>
      </c>
      <c r="D164" s="20" t="s">
        <v>102</v>
      </c>
      <c r="E164" s="20" t="s">
        <v>170</v>
      </c>
      <c r="F164" s="20"/>
      <c r="G164" s="21">
        <f>G165</f>
        <v>2351200</v>
      </c>
    </row>
    <row r="165" spans="1:7" ht="60" outlineLevel="7" x14ac:dyDescent="0.2">
      <c r="A165" s="39" t="s">
        <v>8</v>
      </c>
      <c r="B165" s="20" t="s">
        <v>113</v>
      </c>
      <c r="C165" s="20" t="s">
        <v>111</v>
      </c>
      <c r="D165" s="20" t="s">
        <v>102</v>
      </c>
      <c r="E165" s="20" t="s">
        <v>170</v>
      </c>
      <c r="F165" s="20" t="s">
        <v>9</v>
      </c>
      <c r="G165" s="21">
        <v>2351200</v>
      </c>
    </row>
    <row r="166" spans="1:7" ht="24" outlineLevel="7" x14ac:dyDescent="0.2">
      <c r="A166" s="39" t="s">
        <v>129</v>
      </c>
      <c r="B166" s="20" t="s">
        <v>113</v>
      </c>
      <c r="C166" s="20" t="s">
        <v>111</v>
      </c>
      <c r="D166" s="20" t="s">
        <v>102</v>
      </c>
      <c r="E166" s="20" t="s">
        <v>118</v>
      </c>
      <c r="F166" s="20"/>
      <c r="G166" s="21">
        <f>G167</f>
        <v>168845.39</v>
      </c>
    </row>
    <row r="167" spans="1:7" ht="24" outlineLevel="7" x14ac:dyDescent="0.2">
      <c r="A167" s="39" t="s">
        <v>80</v>
      </c>
      <c r="B167" s="20" t="s">
        <v>113</v>
      </c>
      <c r="C167" s="20" t="s">
        <v>111</v>
      </c>
      <c r="D167" s="20" t="s">
        <v>102</v>
      </c>
      <c r="E167" s="20" t="s">
        <v>171</v>
      </c>
      <c r="F167" s="20"/>
      <c r="G167" s="21">
        <f>G168</f>
        <v>168845.39</v>
      </c>
    </row>
    <row r="168" spans="1:7" ht="60" outlineLevel="7" x14ac:dyDescent="0.2">
      <c r="A168" s="39" t="s">
        <v>8</v>
      </c>
      <c r="B168" s="20" t="s">
        <v>113</v>
      </c>
      <c r="C168" s="20" t="s">
        <v>111</v>
      </c>
      <c r="D168" s="20" t="s">
        <v>102</v>
      </c>
      <c r="E168" s="20" t="s">
        <v>171</v>
      </c>
      <c r="F168" s="20" t="s">
        <v>9</v>
      </c>
      <c r="G168" s="21">
        <v>168845.39</v>
      </c>
    </row>
    <row r="169" spans="1:7" ht="24" outlineLevel="7" x14ac:dyDescent="0.2">
      <c r="A169" s="35" t="s">
        <v>172</v>
      </c>
      <c r="B169" s="20" t="s">
        <v>113</v>
      </c>
      <c r="C169" s="20" t="s">
        <v>111</v>
      </c>
      <c r="D169" s="20" t="s">
        <v>102</v>
      </c>
      <c r="E169" s="20" t="s">
        <v>173</v>
      </c>
      <c r="F169" s="20"/>
      <c r="G169" s="15">
        <f>G170</f>
        <v>3000</v>
      </c>
    </row>
    <row r="170" spans="1:7" ht="24" outlineLevel="7" x14ac:dyDescent="0.2">
      <c r="A170" s="33" t="s">
        <v>148</v>
      </c>
      <c r="B170" s="22" t="s">
        <v>113</v>
      </c>
      <c r="C170" s="22" t="s">
        <v>111</v>
      </c>
      <c r="D170" s="22" t="s">
        <v>102</v>
      </c>
      <c r="E170" s="22" t="s">
        <v>173</v>
      </c>
      <c r="F170" s="22" t="s">
        <v>15</v>
      </c>
      <c r="G170" s="16">
        <v>3000</v>
      </c>
    </row>
    <row r="171" spans="1:7" s="51" customFormat="1" ht="15.75" outlineLevel="1" x14ac:dyDescent="0.2">
      <c r="A171" s="48" t="s">
        <v>82</v>
      </c>
      <c r="B171" s="49" t="s">
        <v>113</v>
      </c>
      <c r="C171" s="49" t="s">
        <v>108</v>
      </c>
      <c r="D171" s="49" t="s">
        <v>114</v>
      </c>
      <c r="E171" s="49"/>
      <c r="F171" s="49"/>
      <c r="G171" s="50">
        <f t="shared" ref="G171:G175" si="2">G172</f>
        <v>480459.4</v>
      </c>
    </row>
    <row r="172" spans="1:7" ht="15.75" outlineLevel="2" x14ac:dyDescent="0.2">
      <c r="A172" s="29" t="s">
        <v>83</v>
      </c>
      <c r="B172" s="12" t="s">
        <v>113</v>
      </c>
      <c r="C172" s="12" t="s">
        <v>108</v>
      </c>
      <c r="D172" s="12" t="s">
        <v>102</v>
      </c>
      <c r="E172" s="12"/>
      <c r="F172" s="12"/>
      <c r="G172" s="15">
        <f t="shared" si="2"/>
        <v>480459.4</v>
      </c>
    </row>
    <row r="173" spans="1:7" ht="24" outlineLevel="3" x14ac:dyDescent="0.2">
      <c r="A173" s="29" t="s">
        <v>20</v>
      </c>
      <c r="B173" s="12" t="s">
        <v>113</v>
      </c>
      <c r="C173" s="12" t="s">
        <v>108</v>
      </c>
      <c r="D173" s="12" t="s">
        <v>102</v>
      </c>
      <c r="E173" s="12" t="s">
        <v>21</v>
      </c>
      <c r="F173" s="12"/>
      <c r="G173" s="15">
        <f t="shared" si="2"/>
        <v>480459.4</v>
      </c>
    </row>
    <row r="174" spans="1:7" ht="15.75" outlineLevel="4" x14ac:dyDescent="0.2">
      <c r="A174" s="29" t="s">
        <v>22</v>
      </c>
      <c r="B174" s="12" t="s">
        <v>113</v>
      </c>
      <c r="C174" s="12" t="s">
        <v>108</v>
      </c>
      <c r="D174" s="12" t="s">
        <v>102</v>
      </c>
      <c r="E174" s="12" t="s">
        <v>23</v>
      </c>
      <c r="F174" s="12"/>
      <c r="G174" s="15">
        <f t="shared" si="2"/>
        <v>480459.4</v>
      </c>
    </row>
    <row r="175" spans="1:7" ht="15.75" outlineLevel="5" x14ac:dyDescent="0.2">
      <c r="A175" s="29" t="s">
        <v>84</v>
      </c>
      <c r="B175" s="12" t="s">
        <v>113</v>
      </c>
      <c r="C175" s="12" t="s">
        <v>108</v>
      </c>
      <c r="D175" s="12" t="s">
        <v>102</v>
      </c>
      <c r="E175" s="12" t="s">
        <v>85</v>
      </c>
      <c r="F175" s="12"/>
      <c r="G175" s="15">
        <f t="shared" si="2"/>
        <v>480459.4</v>
      </c>
    </row>
    <row r="176" spans="1:7" ht="24" outlineLevel="7" x14ac:dyDescent="0.2">
      <c r="A176" s="29" t="s">
        <v>86</v>
      </c>
      <c r="B176" s="12" t="s">
        <v>113</v>
      </c>
      <c r="C176" s="12" t="s">
        <v>108</v>
      </c>
      <c r="D176" s="12" t="s">
        <v>102</v>
      </c>
      <c r="E176" s="12" t="s">
        <v>85</v>
      </c>
      <c r="F176" s="12" t="s">
        <v>87</v>
      </c>
      <c r="G176" s="15">
        <v>480459.4</v>
      </c>
    </row>
  </sheetData>
  <mergeCells count="5">
    <mergeCell ref="F2:G2"/>
    <mergeCell ref="F1:G1"/>
    <mergeCell ref="A4:G4"/>
    <mergeCell ref="A5:G5"/>
    <mergeCell ref="A6:G6"/>
  </mergeCells>
  <pageMargins left="0" right="0" top="0" bottom="0" header="0" footer="0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rep:2.49.0.158</dc:description>
  <cp:lastModifiedBy>User</cp:lastModifiedBy>
  <cp:lastPrinted>2024-10-01T07:49:56Z</cp:lastPrinted>
  <dcterms:created xsi:type="dcterms:W3CDTF">2020-03-29T19:32:56Z</dcterms:created>
  <dcterms:modified xsi:type="dcterms:W3CDTF">2024-10-01T07:50:04Z</dcterms:modified>
</cp:coreProperties>
</file>