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ход Администрация на 2020г" sheetId="1" r:id="rId1"/>
  </sheets>
  <definedNames/>
  <calcPr fullCalcOnLoad="1"/>
</workbook>
</file>

<file path=xl/sharedStrings.xml><?xml version="1.0" encoding="utf-8"?>
<sst xmlns="http://schemas.openxmlformats.org/spreadsheetml/2006/main" count="733" uniqueCount="155">
  <si>
    <t>Приложение 1</t>
  </si>
  <si>
    <t>ПРЕДСЕДАТЕЛЮ</t>
  </si>
  <si>
    <t>"Согласовано"</t>
  </si>
  <si>
    <t>к порядку составления и ведения сводной бюджетной росписи</t>
  </si>
  <si>
    <t>КОМИТЕТА ФИНАНСОВ</t>
  </si>
  <si>
    <t>Форма №1</t>
  </si>
  <si>
    <t>Лужского муниципального района</t>
  </si>
  <si>
    <t>(наименование поселения. Главный распорядитель )</t>
  </si>
  <si>
    <t>просит произвести перераспределение плановых ассигнований (бюджетная , приносящая доход деятельность)  в связи с</t>
  </si>
  <si>
    <t>руб.</t>
  </si>
  <si>
    <t>СУММА ИЗМЕНЕНИЙ (+ УВЕЛИЧ.,- УМЕНЬШ.)</t>
  </si>
  <si>
    <t>УТВЕРЖДЕНО</t>
  </si>
  <si>
    <t>принятые бюджетные обязательства</t>
  </si>
  <si>
    <t xml:space="preserve">кассовые </t>
  </si>
  <si>
    <t>остаток</t>
  </si>
  <si>
    <t>Наименование</t>
  </si>
  <si>
    <t>ассигнований</t>
  </si>
  <si>
    <t xml:space="preserve">НА ГОД </t>
  </si>
  <si>
    <t>НА ТЕК.</t>
  </si>
  <si>
    <t>КФСР</t>
  </si>
  <si>
    <t>КВСР</t>
  </si>
  <si>
    <t>КЦСР</t>
  </si>
  <si>
    <t>КВР</t>
  </si>
  <si>
    <t>Доп ФК</t>
  </si>
  <si>
    <t>Доп ЭК</t>
  </si>
  <si>
    <t>Доп КР</t>
  </si>
  <si>
    <t>НА ГОД</t>
  </si>
  <si>
    <t>1 КВ.</t>
  </si>
  <si>
    <t>2  КВ.</t>
  </si>
  <si>
    <t>3 КВ.</t>
  </si>
  <si>
    <t>4 КВ</t>
  </si>
  <si>
    <t>ПЕРИОД</t>
  </si>
  <si>
    <t>5а</t>
  </si>
  <si>
    <t>5в</t>
  </si>
  <si>
    <t>5г</t>
  </si>
  <si>
    <t>6=7+8+9+10</t>
  </si>
  <si>
    <t>ВСЕГО:</t>
  </si>
  <si>
    <t xml:space="preserve">В свою очередь даем обязательство,что данное перераспределение не повлечет за собой образование кредиторской </t>
  </si>
  <si>
    <t>задолженности по уменьшаемым экономическим статьям.</t>
  </si>
  <si>
    <t xml:space="preserve">КОМИТЕТ ФИНАНСОВ </t>
  </si>
  <si>
    <t>ЛУЖСКОГО  МУНИЦИПАЛЬНОГО  РАЙОНА</t>
  </si>
  <si>
    <t>Руководитель организации</t>
  </si>
  <si>
    <t>Бюджетный отдел:</t>
  </si>
  <si>
    <t>Дата:</t>
  </si>
  <si>
    <t>Главный бухгалтер</t>
  </si>
  <si>
    <t>Перераспределение разрешаю</t>
  </si>
  <si>
    <t>Председатель комитета финансов</t>
  </si>
  <si>
    <t>(подпись)</t>
  </si>
  <si>
    <t>КОСГУ</t>
  </si>
  <si>
    <t>15=11-13</t>
  </si>
  <si>
    <t>Глава администрации                                                   поселения</t>
  </si>
  <si>
    <t>Серебрянского сельского поселения</t>
  </si>
  <si>
    <t>Пальок С.А.</t>
  </si>
  <si>
    <t>Ленинградской области</t>
  </si>
  <si>
    <t xml:space="preserve"> </t>
  </si>
  <si>
    <t>010</t>
  </si>
  <si>
    <t>Кудрявцева Ю.Б.</t>
  </si>
  <si>
    <t>1</t>
  </si>
  <si>
    <t>Администрация   Серебрянского сельского поселения</t>
  </si>
  <si>
    <t>Пальок С.А</t>
  </si>
  <si>
    <t>Егорова А.В.</t>
  </si>
  <si>
    <t>000</t>
  </si>
  <si>
    <t>244</t>
  </si>
  <si>
    <t>225</t>
  </si>
  <si>
    <t>Код цели</t>
  </si>
  <si>
    <t>5д</t>
  </si>
  <si>
    <t>0503</t>
  </si>
  <si>
    <t>1620501600</t>
  </si>
  <si>
    <t>310</t>
  </si>
  <si>
    <t>0501</t>
  </si>
  <si>
    <t>1620702310</t>
  </si>
  <si>
    <t>9990001510</t>
  </si>
  <si>
    <t>0502</t>
  </si>
  <si>
    <t>1620201560</t>
  </si>
  <si>
    <t>0113</t>
  </si>
  <si>
    <t>9990001040</t>
  </si>
  <si>
    <t>226</t>
  </si>
  <si>
    <t>9990001090</t>
  </si>
  <si>
    <t>0104</t>
  </si>
  <si>
    <t>9830000120</t>
  </si>
  <si>
    <t>129</t>
  </si>
  <si>
    <t>213</t>
  </si>
  <si>
    <t>1001</t>
  </si>
  <si>
    <t>9990000300</t>
  </si>
  <si>
    <t>321</t>
  </si>
  <si>
    <t>9820000120</t>
  </si>
  <si>
    <t>121</t>
  </si>
  <si>
    <t>211</t>
  </si>
  <si>
    <t>0</t>
  </si>
  <si>
    <t>122</t>
  </si>
  <si>
    <t>221</t>
  </si>
  <si>
    <t>223</t>
  </si>
  <si>
    <t>853</t>
  </si>
  <si>
    <t>540</t>
  </si>
  <si>
    <t>251</t>
  </si>
  <si>
    <t>9990000830</t>
  </si>
  <si>
    <t>9990071340</t>
  </si>
  <si>
    <t>036</t>
  </si>
  <si>
    <t>3038</t>
  </si>
  <si>
    <t>0111</t>
  </si>
  <si>
    <t>9990001010</t>
  </si>
  <si>
    <t>870</t>
  </si>
  <si>
    <t>0203</t>
  </si>
  <si>
    <t>9990051180</t>
  </si>
  <si>
    <t>365</t>
  </si>
  <si>
    <t>0309</t>
  </si>
  <si>
    <t>0310</t>
  </si>
  <si>
    <t>1640101170</t>
  </si>
  <si>
    <t>1640201180</t>
  </si>
  <si>
    <t>1640401220</t>
  </si>
  <si>
    <t>0409</t>
  </si>
  <si>
    <t>1630101150</t>
  </si>
  <si>
    <t>1630201160</t>
  </si>
  <si>
    <t>1630301650</t>
  </si>
  <si>
    <t>16303S0140</t>
  </si>
  <si>
    <t>0412</t>
  </si>
  <si>
    <t>9990001050</t>
  </si>
  <si>
    <t>9990001060</t>
  </si>
  <si>
    <t>1620100650</t>
  </si>
  <si>
    <t>1620301590</t>
  </si>
  <si>
    <t>9990001540</t>
  </si>
  <si>
    <t>1620601620</t>
  </si>
  <si>
    <t>16206S4310</t>
  </si>
  <si>
    <t>расcходы</t>
  </si>
  <si>
    <t>242</t>
  </si>
  <si>
    <t>346</t>
  </si>
  <si>
    <t>291</t>
  </si>
  <si>
    <t>292</t>
  </si>
  <si>
    <t>293</t>
  </si>
  <si>
    <t>295</t>
  </si>
  <si>
    <t>9990000840</t>
  </si>
  <si>
    <t>9990000990</t>
  </si>
  <si>
    <t>9990000880</t>
  </si>
  <si>
    <t>9990001750</t>
  </si>
  <si>
    <t>811</t>
  </si>
  <si>
    <t>343</t>
  </si>
  <si>
    <t>353</t>
  </si>
  <si>
    <t>144</t>
  </si>
  <si>
    <t>349</t>
  </si>
  <si>
    <t>227</t>
  </si>
  <si>
    <t>264</t>
  </si>
  <si>
    <t>Заявки  росписи расходов на 2020   год</t>
  </si>
  <si>
    <t>297</t>
  </si>
  <si>
    <t>9990000850</t>
  </si>
  <si>
    <t>9990001190</t>
  </si>
  <si>
    <t>16303S4770</t>
  </si>
  <si>
    <t>16303S4660</t>
  </si>
  <si>
    <t>1630372020</t>
  </si>
  <si>
    <t>16205S4660</t>
  </si>
  <si>
    <t>16206S4770</t>
  </si>
  <si>
    <t>1620672020</t>
  </si>
  <si>
    <t>145</t>
  </si>
  <si>
    <t>20-365</t>
  </si>
  <si>
    <t>27 декабря  2019 год  №  1</t>
  </si>
  <si>
    <t xml:space="preserve"> с  решением Совета депутатов № 36  от 27.12.2019г.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</si>
</sst>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?_р_._-;_-@_-"/>
    <numFmt numFmtId="181" formatCode="_-* #,##0_р_._-;\-* #,##0_р_._-;_-* &quot;-&quot;??_р_._-;_-@_-"/>
    <numFmt numFmtId="182" formatCode="#,##0.00&quot;р.&quot;"/>
    <numFmt numFmtId="183" formatCode="#,##0.00_р_."/>
    <numFmt numFmtId="184" formatCode="#,##0_ ;\-#,##0\ "/>
    <numFmt numFmtId="185" formatCode="#,##0.00_ ;\-#,##0.00\ "/>
    <numFmt numFmtId="186" formatCode="#,##0.0_ ;\-#,##0.0\ "/>
  </numFmts>
  <fonts count="4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1" fillId="0" borderId="19" xfId="59" applyNumberFormat="1" applyFont="1" applyFill="1" applyBorder="1" applyAlignment="1">
      <alignment horizontal="center"/>
    </xf>
    <xf numFmtId="1" fontId="1" fillId="0" borderId="20" xfId="59" applyNumberFormat="1" applyFont="1" applyFill="1" applyBorder="1" applyAlignment="1">
      <alignment horizontal="center"/>
    </xf>
    <xf numFmtId="1" fontId="1" fillId="0" borderId="21" xfId="59" applyNumberFormat="1" applyFont="1" applyBorder="1" applyAlignment="1">
      <alignment horizontal="center"/>
    </xf>
    <xf numFmtId="1" fontId="1" fillId="0" borderId="19" xfId="59" applyNumberFormat="1" applyFont="1" applyBorder="1" applyAlignment="1">
      <alignment horizontal="center"/>
    </xf>
    <xf numFmtId="1" fontId="1" fillId="0" borderId="22" xfId="59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/>
    </xf>
    <xf numFmtId="0" fontId="8" fillId="0" borderId="12" xfId="0" applyFont="1" applyBorder="1" applyAlignment="1">
      <alignment/>
    </xf>
    <xf numFmtId="0" fontId="1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30" xfId="0" applyFont="1" applyBorder="1" applyAlignment="1">
      <alignment/>
    </xf>
    <xf numFmtId="181" fontId="1" fillId="0" borderId="31" xfId="59" applyNumberFormat="1" applyFont="1" applyBorder="1" applyAlignment="1">
      <alignment/>
    </xf>
    <xf numFmtId="181" fontId="1" fillId="0" borderId="32" xfId="59" applyNumberFormat="1" applyFont="1" applyBorder="1" applyAlignment="1">
      <alignment/>
    </xf>
    <xf numFmtId="181" fontId="1" fillId="0" borderId="33" xfId="59" applyNumberFormat="1" applyFont="1" applyBorder="1" applyAlignment="1">
      <alignment horizontal="right" vertical="center"/>
    </xf>
    <xf numFmtId="181" fontId="1" fillId="0" borderId="0" xfId="0" applyNumberFormat="1" applyFont="1" applyAlignment="1">
      <alignment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85" fontId="1" fillId="0" borderId="36" xfId="59" applyNumberFormat="1" applyFont="1" applyBorder="1" applyAlignment="1">
      <alignment horizontal="center" vertical="center"/>
    </xf>
    <xf numFmtId="185" fontId="1" fillId="0" borderId="23" xfId="59" applyNumberFormat="1" applyFont="1" applyBorder="1" applyAlignment="1">
      <alignment horizontal="center" vertical="center"/>
    </xf>
    <xf numFmtId="1" fontId="4" fillId="0" borderId="33" xfId="59" applyNumberFormat="1" applyFont="1" applyFill="1" applyBorder="1" applyAlignment="1">
      <alignment horizontal="center"/>
    </xf>
    <xf numFmtId="2" fontId="1" fillId="0" borderId="37" xfId="59" applyNumberFormat="1" applyFont="1" applyFill="1" applyBorder="1" applyAlignment="1">
      <alignment horizontal="right" vertical="center"/>
    </xf>
    <xf numFmtId="0" fontId="1" fillId="0" borderId="27" xfId="0" applyFont="1" applyBorder="1" applyAlignment="1">
      <alignment horizontal="center"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1" fontId="1" fillId="0" borderId="35" xfId="0" applyNumberFormat="1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35" xfId="0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1" fontId="1" fillId="0" borderId="23" xfId="59" applyNumberFormat="1" applyFont="1" applyFill="1" applyBorder="1" applyAlignment="1">
      <alignment horizontal="right" vertical="center"/>
    </xf>
    <xf numFmtId="1" fontId="1" fillId="0" borderId="24" xfId="59" applyNumberFormat="1" applyFont="1" applyFill="1" applyBorder="1" applyAlignment="1">
      <alignment horizontal="right" vertical="center"/>
    </xf>
    <xf numFmtId="1" fontId="1" fillId="0" borderId="23" xfId="59" applyNumberFormat="1" applyFont="1" applyFill="1" applyBorder="1" applyAlignment="1">
      <alignment horizontal="right"/>
    </xf>
    <xf numFmtId="1" fontId="1" fillId="0" borderId="24" xfId="59" applyNumberFormat="1" applyFont="1" applyFill="1" applyBorder="1" applyAlignment="1">
      <alignment horizontal="right"/>
    </xf>
    <xf numFmtId="1" fontId="1" fillId="0" borderId="31" xfId="59" applyNumberFormat="1" applyFont="1" applyFill="1" applyBorder="1" applyAlignment="1">
      <alignment horizontal="right"/>
    </xf>
    <xf numFmtId="1" fontId="1" fillId="0" borderId="34" xfId="59" applyNumberFormat="1" applyFont="1" applyFill="1" applyBorder="1" applyAlignment="1">
      <alignment horizontal="right"/>
    </xf>
    <xf numFmtId="1" fontId="1" fillId="0" borderId="32" xfId="59" applyNumberFormat="1" applyFont="1" applyFill="1" applyBorder="1" applyAlignment="1">
      <alignment horizontal="right"/>
    </xf>
    <xf numFmtId="1" fontId="1" fillId="0" borderId="41" xfId="59" applyNumberFormat="1" applyFont="1" applyFill="1" applyBorder="1" applyAlignment="1">
      <alignment horizontal="right"/>
    </xf>
    <xf numFmtId="2" fontId="1" fillId="0" borderId="32" xfId="59" applyNumberFormat="1" applyFont="1" applyFill="1" applyBorder="1" applyAlignment="1">
      <alignment horizontal="right"/>
    </xf>
    <xf numFmtId="2" fontId="1" fillId="0" borderId="23" xfId="59" applyNumberFormat="1" applyFont="1" applyFill="1" applyBorder="1" applyAlignment="1">
      <alignment horizontal="right"/>
    </xf>
    <xf numFmtId="185" fontId="1" fillId="0" borderId="21" xfId="59" applyNumberFormat="1" applyFont="1" applyFill="1" applyBorder="1" applyAlignment="1">
      <alignment horizontal="right"/>
    </xf>
    <xf numFmtId="2" fontId="1" fillId="0" borderId="42" xfId="59" applyNumberFormat="1" applyFont="1" applyBorder="1" applyAlignment="1">
      <alignment horizontal="center" vertical="center"/>
    </xf>
    <xf numFmtId="2" fontId="1" fillId="0" borderId="21" xfId="59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28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2"/>
  <sheetViews>
    <sheetView tabSelected="1" zoomScalePageLayoutView="0" workbookViewId="0" topLeftCell="A85">
      <selection activeCell="F11" sqref="F11"/>
    </sheetView>
  </sheetViews>
  <sheetFormatPr defaultColWidth="9.140625" defaultRowHeight="12.75"/>
  <cols>
    <col min="1" max="1" width="6.140625" style="1" customWidth="1"/>
    <col min="2" max="2" width="6.8515625" style="1" customWidth="1"/>
    <col min="3" max="3" width="11.421875" style="1" customWidth="1"/>
    <col min="4" max="4" width="7.140625" style="1" customWidth="1"/>
    <col min="5" max="5" width="10.140625" style="1" customWidth="1"/>
    <col min="6" max="6" width="9.00390625" style="1" customWidth="1"/>
    <col min="7" max="7" width="7.8515625" style="1" customWidth="1"/>
    <col min="8" max="8" width="8.7109375" style="1" customWidth="1"/>
    <col min="9" max="9" width="9.140625" style="1" customWidth="1"/>
    <col min="10" max="10" width="11.7109375" style="1" customWidth="1"/>
    <col min="11" max="11" width="11.8515625" style="1" customWidth="1"/>
    <col min="12" max="12" width="11.00390625" style="1" customWidth="1"/>
    <col min="13" max="13" width="11.8515625" style="1" customWidth="1"/>
    <col min="14" max="14" width="11.140625" style="1" customWidth="1"/>
    <col min="15" max="15" width="12.421875" style="1" customWidth="1"/>
    <col min="16" max="16" width="11.57421875" style="1" customWidth="1"/>
    <col min="17" max="17" width="12.00390625" style="1" customWidth="1"/>
    <col min="18" max="18" width="9.57421875" style="1" customWidth="1"/>
    <col min="19" max="19" width="12.00390625" style="1" customWidth="1"/>
    <col min="20" max="16384" width="9.140625" style="1" customWidth="1"/>
  </cols>
  <sheetData>
    <row r="1" ht="12.75">
      <c r="R1" s="1" t="s">
        <v>0</v>
      </c>
    </row>
    <row r="2" spans="1:18" ht="12.75">
      <c r="A2" s="1" t="s">
        <v>1</v>
      </c>
      <c r="E2" s="1" t="s">
        <v>2</v>
      </c>
      <c r="R2" s="2" t="s">
        <v>3</v>
      </c>
    </row>
    <row r="3" spans="1:17" ht="12.75">
      <c r="A3" s="1" t="s">
        <v>4</v>
      </c>
      <c r="E3" s="1" t="s">
        <v>50</v>
      </c>
      <c r="G3" s="1" t="s">
        <v>51</v>
      </c>
      <c r="Q3" s="1" t="s">
        <v>5</v>
      </c>
    </row>
    <row r="4" spans="1:9" ht="15.75">
      <c r="A4" s="1" t="s">
        <v>6</v>
      </c>
      <c r="E4" s="3"/>
      <c r="F4" s="3"/>
      <c r="G4" s="3"/>
      <c r="H4" s="3"/>
      <c r="I4" s="3"/>
    </row>
    <row r="5" ht="12.75">
      <c r="J5" s="1" t="s">
        <v>52</v>
      </c>
    </row>
    <row r="6" ht="12.75">
      <c r="H6" s="1" t="s">
        <v>47</v>
      </c>
    </row>
    <row r="7" ht="12.75">
      <c r="B7" s="1" t="s">
        <v>56</v>
      </c>
    </row>
    <row r="8" spans="1:12" ht="15.75">
      <c r="A8" s="4"/>
      <c r="E8" s="58"/>
      <c r="F8" s="3" t="s">
        <v>141</v>
      </c>
      <c r="K8" s="58"/>
      <c r="L8" s="59"/>
    </row>
    <row r="11" ht="12.75">
      <c r="A11" s="1" t="s">
        <v>153</v>
      </c>
    </row>
    <row r="13" ht="12.75">
      <c r="Q13" s="4"/>
    </row>
    <row r="15" spans="2:16" ht="12.75">
      <c r="B15" s="57" t="s">
        <v>58</v>
      </c>
      <c r="C15" s="57"/>
      <c r="D15" s="57"/>
      <c r="E15" s="57"/>
      <c r="F15" s="57"/>
      <c r="G15" s="57"/>
      <c r="H15" s="57"/>
      <c r="I15" s="57"/>
      <c r="J15" s="57" t="s">
        <v>53</v>
      </c>
      <c r="K15" s="57"/>
      <c r="L15" s="57"/>
      <c r="M15" s="5"/>
      <c r="N15" s="5"/>
      <c r="O15" s="5"/>
      <c r="P15" s="5"/>
    </row>
    <row r="16" ht="12.75">
      <c r="E16" s="6" t="s">
        <v>7</v>
      </c>
    </row>
    <row r="17" spans="2:16" ht="12.75">
      <c r="B17" s="1" t="s">
        <v>8</v>
      </c>
      <c r="K17" s="5"/>
      <c r="L17" s="5"/>
      <c r="M17" s="5"/>
      <c r="O17" s="5" t="s">
        <v>54</v>
      </c>
      <c r="P17" s="5"/>
    </row>
    <row r="18" spans="2:16" ht="12.75">
      <c r="B18" s="1" t="s">
        <v>154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5"/>
      <c r="O18" s="7"/>
      <c r="P18" s="7"/>
    </row>
    <row r="19" spans="2:16" ht="12.7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ht="15" thickBot="1">
      <c r="S20" s="8" t="s">
        <v>9</v>
      </c>
    </row>
    <row r="21" spans="1:19" ht="13.5" thickBot="1">
      <c r="A21" s="68" t="s">
        <v>15</v>
      </c>
      <c r="B21" s="39"/>
      <c r="C21" s="39"/>
      <c r="D21" s="39"/>
      <c r="E21" s="39"/>
      <c r="F21" s="39"/>
      <c r="G21" s="39"/>
      <c r="H21" s="39"/>
      <c r="I21" s="66"/>
      <c r="J21" s="84" t="s">
        <v>10</v>
      </c>
      <c r="K21" s="85"/>
      <c r="L21" s="85"/>
      <c r="M21" s="85"/>
      <c r="N21" s="85"/>
      <c r="O21" s="84" t="s">
        <v>11</v>
      </c>
      <c r="P21" s="86"/>
      <c r="Q21" s="87" t="s">
        <v>12</v>
      </c>
      <c r="R21" s="11" t="s">
        <v>13</v>
      </c>
      <c r="S21" s="12" t="s">
        <v>14</v>
      </c>
    </row>
    <row r="22" spans="1:19" ht="66.75" customHeight="1" thickBot="1">
      <c r="A22" s="64"/>
      <c r="B22" s="14"/>
      <c r="C22" s="14"/>
      <c r="D22" s="14"/>
      <c r="E22" s="14"/>
      <c r="F22" s="14"/>
      <c r="G22" s="14"/>
      <c r="H22" s="14"/>
      <c r="I22" s="14"/>
      <c r="J22" s="13"/>
      <c r="K22" s="14"/>
      <c r="L22" s="14"/>
      <c r="M22" s="14"/>
      <c r="N22" s="14"/>
      <c r="O22" s="15"/>
      <c r="P22" s="16"/>
      <c r="Q22" s="88"/>
      <c r="R22" s="17" t="s">
        <v>123</v>
      </c>
      <c r="S22" s="18" t="s">
        <v>16</v>
      </c>
    </row>
    <row r="23" spans="1:19" s="22" customFormat="1" ht="13.5" thickBot="1">
      <c r="A23" s="69">
        <v>1</v>
      </c>
      <c r="B23" s="12"/>
      <c r="C23" s="11"/>
      <c r="D23" s="12"/>
      <c r="E23" s="12"/>
      <c r="F23" s="10"/>
      <c r="G23" s="10"/>
      <c r="H23" s="10"/>
      <c r="I23" s="10"/>
      <c r="J23" s="10"/>
      <c r="K23" s="12"/>
      <c r="L23" s="11"/>
      <c r="M23" s="12"/>
      <c r="N23" s="11"/>
      <c r="O23" s="19" t="s">
        <v>17</v>
      </c>
      <c r="P23" s="20" t="s">
        <v>18</v>
      </c>
      <c r="Q23" s="21"/>
      <c r="R23" s="17"/>
      <c r="S23" s="21"/>
    </row>
    <row r="24" spans="1:19" s="22" customFormat="1" ht="15.75" thickBot="1">
      <c r="A24" s="29" t="s">
        <v>20</v>
      </c>
      <c r="B24" s="24" t="s">
        <v>19</v>
      </c>
      <c r="C24" s="25" t="s">
        <v>21</v>
      </c>
      <c r="D24" s="24" t="s">
        <v>22</v>
      </c>
      <c r="E24" s="24" t="s">
        <v>48</v>
      </c>
      <c r="F24" s="23" t="s">
        <v>23</v>
      </c>
      <c r="G24" s="23" t="s">
        <v>24</v>
      </c>
      <c r="H24" s="23" t="s">
        <v>25</v>
      </c>
      <c r="I24" s="64" t="s">
        <v>64</v>
      </c>
      <c r="J24" s="26" t="s">
        <v>26</v>
      </c>
      <c r="K24" s="24" t="s">
        <v>27</v>
      </c>
      <c r="L24" s="25" t="s">
        <v>28</v>
      </c>
      <c r="M24" s="24" t="s">
        <v>29</v>
      </c>
      <c r="N24" s="25" t="s">
        <v>30</v>
      </c>
      <c r="O24" s="27"/>
      <c r="P24" s="28" t="s">
        <v>31</v>
      </c>
      <c r="Q24" s="24"/>
      <c r="R24" s="25"/>
      <c r="S24" s="24"/>
    </row>
    <row r="25" spans="1:19" s="36" customFormat="1" ht="13.5" thickBot="1">
      <c r="A25" s="37" t="s">
        <v>57</v>
      </c>
      <c r="B25" s="29">
        <v>2</v>
      </c>
      <c r="C25" s="29">
        <v>3</v>
      </c>
      <c r="D25" s="29">
        <v>4</v>
      </c>
      <c r="E25" s="29">
        <v>5</v>
      </c>
      <c r="F25" s="30" t="s">
        <v>32</v>
      </c>
      <c r="G25" s="30" t="s">
        <v>33</v>
      </c>
      <c r="H25" s="30" t="s">
        <v>34</v>
      </c>
      <c r="I25" s="67" t="s">
        <v>65</v>
      </c>
      <c r="J25" s="62" t="s">
        <v>35</v>
      </c>
      <c r="K25" s="31">
        <v>7</v>
      </c>
      <c r="L25" s="31">
        <v>8</v>
      </c>
      <c r="M25" s="31">
        <v>9</v>
      </c>
      <c r="N25" s="32">
        <v>10</v>
      </c>
      <c r="O25" s="33">
        <v>11</v>
      </c>
      <c r="P25" s="34">
        <v>12</v>
      </c>
      <c r="Q25" s="34">
        <v>13</v>
      </c>
      <c r="R25" s="34">
        <v>14</v>
      </c>
      <c r="S25" s="35" t="s">
        <v>49</v>
      </c>
    </row>
    <row r="26" spans="1:19" ht="21" customHeight="1">
      <c r="A26" s="37" t="s">
        <v>55</v>
      </c>
      <c r="B26" s="37" t="s">
        <v>78</v>
      </c>
      <c r="C26" s="37" t="s">
        <v>85</v>
      </c>
      <c r="D26" s="37" t="s">
        <v>86</v>
      </c>
      <c r="E26" s="37" t="s">
        <v>87</v>
      </c>
      <c r="F26" s="38" t="s">
        <v>61</v>
      </c>
      <c r="G26" s="38" t="s">
        <v>61</v>
      </c>
      <c r="H26" s="38" t="s">
        <v>61</v>
      </c>
      <c r="I26" s="37" t="s">
        <v>88</v>
      </c>
      <c r="J26" s="63">
        <f>K26+L26+M26+N26</f>
        <v>968600</v>
      </c>
      <c r="K26" s="71">
        <v>242150</v>
      </c>
      <c r="L26" s="71">
        <v>242150</v>
      </c>
      <c r="M26" s="71">
        <v>242150</v>
      </c>
      <c r="N26" s="72">
        <v>242150</v>
      </c>
      <c r="O26" s="60">
        <f>J26</f>
        <v>968600</v>
      </c>
      <c r="P26" s="61"/>
      <c r="Q26" s="61"/>
      <c r="R26" s="61"/>
      <c r="S26" s="82">
        <f>O26-R26</f>
        <v>968600</v>
      </c>
    </row>
    <row r="27" spans="1:19" ht="21" customHeight="1">
      <c r="A27" s="37" t="s">
        <v>55</v>
      </c>
      <c r="B27" s="37" t="s">
        <v>78</v>
      </c>
      <c r="C27" s="37" t="s">
        <v>85</v>
      </c>
      <c r="D27" s="37" t="s">
        <v>80</v>
      </c>
      <c r="E27" s="37" t="s">
        <v>81</v>
      </c>
      <c r="F27" s="38" t="s">
        <v>61</v>
      </c>
      <c r="G27" s="38" t="s">
        <v>61</v>
      </c>
      <c r="H27" s="38" t="s">
        <v>61</v>
      </c>
      <c r="I27" s="37" t="s">
        <v>88</v>
      </c>
      <c r="J27" s="63">
        <f aca="true" t="shared" si="0" ref="J27:J99">K27+L27+M27+N27</f>
        <v>292520</v>
      </c>
      <c r="K27" s="71">
        <v>73130</v>
      </c>
      <c r="L27" s="71">
        <v>73130</v>
      </c>
      <c r="M27" s="71">
        <v>73130</v>
      </c>
      <c r="N27" s="72">
        <v>73130</v>
      </c>
      <c r="O27" s="60">
        <f aca="true" t="shared" si="1" ref="O27:O89">J27</f>
        <v>292520</v>
      </c>
      <c r="P27" s="61"/>
      <c r="Q27" s="61"/>
      <c r="R27" s="61"/>
      <c r="S27" s="82">
        <f>J27-R27</f>
        <v>292520</v>
      </c>
    </row>
    <row r="28" spans="1:19" ht="21" customHeight="1">
      <c r="A28" s="37" t="s">
        <v>55</v>
      </c>
      <c r="B28" s="37" t="s">
        <v>78</v>
      </c>
      <c r="C28" s="37" t="s">
        <v>79</v>
      </c>
      <c r="D28" s="37" t="s">
        <v>86</v>
      </c>
      <c r="E28" s="37" t="s">
        <v>87</v>
      </c>
      <c r="F28" s="38" t="s">
        <v>61</v>
      </c>
      <c r="G28" s="38" t="s">
        <v>61</v>
      </c>
      <c r="H28" s="38" t="s">
        <v>61</v>
      </c>
      <c r="I28" s="37" t="s">
        <v>88</v>
      </c>
      <c r="J28" s="63">
        <f t="shared" si="0"/>
        <v>2280519</v>
      </c>
      <c r="K28" s="73">
        <v>562643</v>
      </c>
      <c r="L28" s="73">
        <v>587643</v>
      </c>
      <c r="M28" s="73">
        <v>612643</v>
      </c>
      <c r="N28" s="74">
        <v>517590</v>
      </c>
      <c r="O28" s="60">
        <f t="shared" si="1"/>
        <v>2280519</v>
      </c>
      <c r="P28" s="61"/>
      <c r="Q28" s="61"/>
      <c r="R28" s="61"/>
      <c r="S28" s="82">
        <f aca="true" t="shared" si="2" ref="S28:S99">J28-R28</f>
        <v>2280519</v>
      </c>
    </row>
    <row r="29" spans="1:19" ht="21" customHeight="1">
      <c r="A29" s="37" t="s">
        <v>55</v>
      </c>
      <c r="B29" s="37" t="s">
        <v>78</v>
      </c>
      <c r="C29" s="37" t="s">
        <v>79</v>
      </c>
      <c r="D29" s="37" t="s">
        <v>89</v>
      </c>
      <c r="E29" s="37" t="s">
        <v>76</v>
      </c>
      <c r="F29" s="38" t="s">
        <v>61</v>
      </c>
      <c r="G29" s="38" t="s">
        <v>61</v>
      </c>
      <c r="H29" s="38" t="s">
        <v>61</v>
      </c>
      <c r="I29" s="37" t="s">
        <v>88</v>
      </c>
      <c r="J29" s="63">
        <f t="shared" si="0"/>
        <v>40000</v>
      </c>
      <c r="K29" s="73">
        <v>10000</v>
      </c>
      <c r="L29" s="73">
        <v>10000</v>
      </c>
      <c r="M29" s="73">
        <v>10000</v>
      </c>
      <c r="N29" s="74">
        <v>10000</v>
      </c>
      <c r="O29" s="60">
        <f t="shared" si="1"/>
        <v>40000</v>
      </c>
      <c r="P29" s="61"/>
      <c r="Q29" s="61"/>
      <c r="R29" s="61"/>
      <c r="S29" s="82">
        <f t="shared" si="2"/>
        <v>40000</v>
      </c>
    </row>
    <row r="30" spans="1:19" ht="21" customHeight="1">
      <c r="A30" s="37" t="s">
        <v>55</v>
      </c>
      <c r="B30" s="37" t="s">
        <v>78</v>
      </c>
      <c r="C30" s="37" t="s">
        <v>79</v>
      </c>
      <c r="D30" s="37" t="s">
        <v>80</v>
      </c>
      <c r="E30" s="37" t="s">
        <v>81</v>
      </c>
      <c r="F30" s="38" t="s">
        <v>61</v>
      </c>
      <c r="G30" s="38" t="s">
        <v>61</v>
      </c>
      <c r="H30" s="38" t="s">
        <v>61</v>
      </c>
      <c r="I30" s="37" t="s">
        <v>88</v>
      </c>
      <c r="J30" s="63">
        <f t="shared" si="0"/>
        <v>688717</v>
      </c>
      <c r="K30" s="73">
        <v>169918</v>
      </c>
      <c r="L30" s="73">
        <v>177468</v>
      </c>
      <c r="M30" s="73">
        <v>185018</v>
      </c>
      <c r="N30" s="74">
        <v>156313</v>
      </c>
      <c r="O30" s="60">
        <f t="shared" si="1"/>
        <v>688717</v>
      </c>
      <c r="P30" s="61"/>
      <c r="Q30" s="61"/>
      <c r="R30" s="61"/>
      <c r="S30" s="82">
        <f t="shared" si="2"/>
        <v>688717</v>
      </c>
    </row>
    <row r="31" spans="1:19" ht="21" customHeight="1">
      <c r="A31" s="37" t="s">
        <v>55</v>
      </c>
      <c r="B31" s="37" t="s">
        <v>78</v>
      </c>
      <c r="C31" s="37" t="s">
        <v>79</v>
      </c>
      <c r="D31" s="37" t="s">
        <v>124</v>
      </c>
      <c r="E31" s="37" t="s">
        <v>90</v>
      </c>
      <c r="F31" s="38" t="s">
        <v>61</v>
      </c>
      <c r="G31" s="38" t="s">
        <v>61</v>
      </c>
      <c r="H31" s="38" t="s">
        <v>61</v>
      </c>
      <c r="I31" s="37" t="s">
        <v>88</v>
      </c>
      <c r="J31" s="63">
        <f t="shared" si="0"/>
        <v>65300</v>
      </c>
      <c r="K31" s="73">
        <v>16200</v>
      </c>
      <c r="L31" s="73">
        <v>16700</v>
      </c>
      <c r="M31" s="73">
        <v>16200</v>
      </c>
      <c r="N31" s="74">
        <v>16200</v>
      </c>
      <c r="O31" s="60">
        <f t="shared" si="1"/>
        <v>65300</v>
      </c>
      <c r="P31" s="61"/>
      <c r="Q31" s="61"/>
      <c r="R31" s="61"/>
      <c r="S31" s="82">
        <f t="shared" si="2"/>
        <v>65300</v>
      </c>
    </row>
    <row r="32" spans="1:19" ht="21" customHeight="1">
      <c r="A32" s="37" t="s">
        <v>55</v>
      </c>
      <c r="B32" s="37" t="s">
        <v>78</v>
      </c>
      <c r="C32" s="37" t="s">
        <v>79</v>
      </c>
      <c r="D32" s="37" t="s">
        <v>124</v>
      </c>
      <c r="E32" s="37" t="s">
        <v>63</v>
      </c>
      <c r="F32" s="38" t="s">
        <v>61</v>
      </c>
      <c r="G32" s="38" t="s">
        <v>61</v>
      </c>
      <c r="H32" s="38" t="s">
        <v>61</v>
      </c>
      <c r="I32" s="37" t="s">
        <v>88</v>
      </c>
      <c r="J32" s="63">
        <f>K32+L32+M32+N32</f>
        <v>15000</v>
      </c>
      <c r="K32" s="73">
        <v>5000</v>
      </c>
      <c r="L32" s="73">
        <v>5000</v>
      </c>
      <c r="M32" s="73">
        <v>3000</v>
      </c>
      <c r="N32" s="74">
        <v>2000</v>
      </c>
      <c r="O32" s="60">
        <f>J32</f>
        <v>15000</v>
      </c>
      <c r="P32" s="61"/>
      <c r="Q32" s="61"/>
      <c r="R32" s="61"/>
      <c r="S32" s="82">
        <f>J32-R32</f>
        <v>15000</v>
      </c>
    </row>
    <row r="33" spans="1:19" ht="21" customHeight="1">
      <c r="A33" s="37" t="s">
        <v>55</v>
      </c>
      <c r="B33" s="37" t="s">
        <v>78</v>
      </c>
      <c r="C33" s="37" t="s">
        <v>79</v>
      </c>
      <c r="D33" s="37" t="s">
        <v>62</v>
      </c>
      <c r="E33" s="37" t="s">
        <v>63</v>
      </c>
      <c r="F33" s="38" t="s">
        <v>61</v>
      </c>
      <c r="G33" s="38" t="s">
        <v>61</v>
      </c>
      <c r="H33" s="38" t="s">
        <v>61</v>
      </c>
      <c r="I33" s="37" t="s">
        <v>88</v>
      </c>
      <c r="J33" s="63">
        <f>K33+L33+M33+N33</f>
        <v>35000</v>
      </c>
      <c r="K33" s="73">
        <v>0</v>
      </c>
      <c r="L33" s="73">
        <v>30000</v>
      </c>
      <c r="M33" s="73">
        <v>5000</v>
      </c>
      <c r="N33" s="74">
        <v>0</v>
      </c>
      <c r="O33" s="60">
        <f>J33</f>
        <v>35000</v>
      </c>
      <c r="P33" s="61"/>
      <c r="Q33" s="61"/>
      <c r="R33" s="61"/>
      <c r="S33" s="82">
        <f>J33-R33</f>
        <v>35000</v>
      </c>
    </row>
    <row r="34" spans="1:19" ht="21" customHeight="1">
      <c r="A34" s="37" t="s">
        <v>55</v>
      </c>
      <c r="B34" s="37" t="s">
        <v>78</v>
      </c>
      <c r="C34" s="37" t="s">
        <v>79</v>
      </c>
      <c r="D34" s="37" t="s">
        <v>124</v>
      </c>
      <c r="E34" s="37" t="s">
        <v>76</v>
      </c>
      <c r="F34" s="38" t="s">
        <v>61</v>
      </c>
      <c r="G34" s="38" t="s">
        <v>61</v>
      </c>
      <c r="H34" s="38" t="s">
        <v>61</v>
      </c>
      <c r="I34" s="37" t="s">
        <v>88</v>
      </c>
      <c r="J34" s="63">
        <f>K34+L34+M34+N34</f>
        <v>335000</v>
      </c>
      <c r="K34" s="73">
        <v>160000</v>
      </c>
      <c r="L34" s="73">
        <v>60000</v>
      </c>
      <c r="M34" s="73">
        <v>50000</v>
      </c>
      <c r="N34" s="74">
        <v>65000</v>
      </c>
      <c r="O34" s="60">
        <f>J34</f>
        <v>335000</v>
      </c>
      <c r="P34" s="61"/>
      <c r="Q34" s="61"/>
      <c r="R34" s="61"/>
      <c r="S34" s="82">
        <f>J34-R34</f>
        <v>335000</v>
      </c>
    </row>
    <row r="35" spans="1:19" ht="21" customHeight="1">
      <c r="A35" s="37" t="s">
        <v>55</v>
      </c>
      <c r="B35" s="37" t="s">
        <v>78</v>
      </c>
      <c r="C35" s="37" t="s">
        <v>79</v>
      </c>
      <c r="D35" s="37" t="s">
        <v>124</v>
      </c>
      <c r="E35" s="37" t="s">
        <v>136</v>
      </c>
      <c r="F35" s="38" t="s">
        <v>61</v>
      </c>
      <c r="G35" s="38" t="s">
        <v>61</v>
      </c>
      <c r="H35" s="38" t="s">
        <v>61</v>
      </c>
      <c r="I35" s="37" t="s">
        <v>88</v>
      </c>
      <c r="J35" s="63">
        <f>K35+L35+M35+N35</f>
        <v>33600</v>
      </c>
      <c r="K35" s="73">
        <v>8400</v>
      </c>
      <c r="L35" s="73">
        <v>8400</v>
      </c>
      <c r="M35" s="73">
        <v>8400</v>
      </c>
      <c r="N35" s="74">
        <v>8400</v>
      </c>
      <c r="O35" s="60">
        <f>J35</f>
        <v>33600</v>
      </c>
      <c r="P35" s="61"/>
      <c r="Q35" s="61"/>
      <c r="R35" s="61"/>
      <c r="S35" s="82">
        <f>J35-R35</f>
        <v>33600</v>
      </c>
    </row>
    <row r="36" spans="1:19" ht="21" customHeight="1">
      <c r="A36" s="37" t="s">
        <v>55</v>
      </c>
      <c r="B36" s="37" t="s">
        <v>78</v>
      </c>
      <c r="C36" s="37" t="s">
        <v>79</v>
      </c>
      <c r="D36" s="37" t="s">
        <v>62</v>
      </c>
      <c r="E36" s="37" t="s">
        <v>91</v>
      </c>
      <c r="F36" s="38" t="s">
        <v>61</v>
      </c>
      <c r="G36" s="38" t="s">
        <v>61</v>
      </c>
      <c r="H36" s="38" t="s">
        <v>61</v>
      </c>
      <c r="I36" s="37" t="s">
        <v>88</v>
      </c>
      <c r="J36" s="63">
        <f>K36+L36+M36+N36</f>
        <v>602500</v>
      </c>
      <c r="K36" s="73">
        <v>250000</v>
      </c>
      <c r="L36" s="73">
        <v>75500</v>
      </c>
      <c r="M36" s="73">
        <v>76500</v>
      </c>
      <c r="N36" s="74">
        <v>200500</v>
      </c>
      <c r="O36" s="60">
        <f>J36</f>
        <v>602500</v>
      </c>
      <c r="P36" s="61"/>
      <c r="Q36" s="61"/>
      <c r="R36" s="61"/>
      <c r="S36" s="82">
        <f>J36-R36</f>
        <v>602500</v>
      </c>
    </row>
    <row r="37" spans="1:19" ht="21" customHeight="1">
      <c r="A37" s="37" t="s">
        <v>55</v>
      </c>
      <c r="B37" s="37" t="s">
        <v>78</v>
      </c>
      <c r="C37" s="37" t="s">
        <v>79</v>
      </c>
      <c r="D37" s="37" t="s">
        <v>62</v>
      </c>
      <c r="E37" s="37" t="s">
        <v>76</v>
      </c>
      <c r="F37" s="38" t="s">
        <v>61</v>
      </c>
      <c r="G37" s="38" t="s">
        <v>61</v>
      </c>
      <c r="H37" s="38" t="s">
        <v>61</v>
      </c>
      <c r="I37" s="37" t="s">
        <v>88</v>
      </c>
      <c r="J37" s="63">
        <f t="shared" si="0"/>
        <v>45000</v>
      </c>
      <c r="K37" s="73">
        <v>20000</v>
      </c>
      <c r="L37" s="73">
        <v>15000</v>
      </c>
      <c r="M37" s="73">
        <v>5000</v>
      </c>
      <c r="N37" s="74">
        <v>5000</v>
      </c>
      <c r="O37" s="60">
        <f t="shared" si="1"/>
        <v>45000</v>
      </c>
      <c r="P37" s="61"/>
      <c r="Q37" s="61"/>
      <c r="R37" s="61"/>
      <c r="S37" s="82">
        <f t="shared" si="2"/>
        <v>45000</v>
      </c>
    </row>
    <row r="38" spans="1:19" ht="21" customHeight="1">
      <c r="A38" s="37" t="s">
        <v>55</v>
      </c>
      <c r="B38" s="37" t="s">
        <v>78</v>
      </c>
      <c r="C38" s="37" t="s">
        <v>79</v>
      </c>
      <c r="D38" s="37" t="s">
        <v>62</v>
      </c>
      <c r="E38" s="37" t="s">
        <v>68</v>
      </c>
      <c r="F38" s="38" t="s">
        <v>61</v>
      </c>
      <c r="G38" s="38" t="s">
        <v>61</v>
      </c>
      <c r="H38" s="38" t="s">
        <v>61</v>
      </c>
      <c r="I38" s="37" t="s">
        <v>88</v>
      </c>
      <c r="J38" s="63">
        <f t="shared" si="0"/>
        <v>99000</v>
      </c>
      <c r="K38" s="73">
        <v>35000</v>
      </c>
      <c r="L38" s="73">
        <v>35000</v>
      </c>
      <c r="M38" s="73">
        <v>29000</v>
      </c>
      <c r="N38" s="74">
        <v>0</v>
      </c>
      <c r="O38" s="60">
        <f t="shared" si="1"/>
        <v>99000</v>
      </c>
      <c r="P38" s="61"/>
      <c r="Q38" s="61"/>
      <c r="R38" s="61"/>
      <c r="S38" s="82">
        <f t="shared" si="2"/>
        <v>99000</v>
      </c>
    </row>
    <row r="39" spans="1:19" ht="21" customHeight="1">
      <c r="A39" s="37" t="s">
        <v>55</v>
      </c>
      <c r="B39" s="37" t="s">
        <v>78</v>
      </c>
      <c r="C39" s="37" t="s">
        <v>79</v>
      </c>
      <c r="D39" s="37" t="s">
        <v>62</v>
      </c>
      <c r="E39" s="37" t="s">
        <v>125</v>
      </c>
      <c r="F39" s="38" t="s">
        <v>61</v>
      </c>
      <c r="G39" s="38" t="s">
        <v>61</v>
      </c>
      <c r="H39" s="38" t="s">
        <v>61</v>
      </c>
      <c r="I39" s="37" t="s">
        <v>88</v>
      </c>
      <c r="J39" s="63">
        <f t="shared" si="0"/>
        <v>50000</v>
      </c>
      <c r="K39" s="73">
        <v>30000</v>
      </c>
      <c r="L39" s="73">
        <v>20000</v>
      </c>
      <c r="M39" s="73">
        <v>0</v>
      </c>
      <c r="N39" s="74">
        <v>0</v>
      </c>
      <c r="O39" s="60">
        <f t="shared" si="1"/>
        <v>50000</v>
      </c>
      <c r="P39" s="61"/>
      <c r="Q39" s="61"/>
      <c r="R39" s="61"/>
      <c r="S39" s="82">
        <f t="shared" si="2"/>
        <v>50000</v>
      </c>
    </row>
    <row r="40" spans="1:19" ht="21" customHeight="1">
      <c r="A40" s="37" t="s">
        <v>55</v>
      </c>
      <c r="B40" s="37" t="s">
        <v>78</v>
      </c>
      <c r="C40" s="37" t="s">
        <v>79</v>
      </c>
      <c r="D40" s="37" t="s">
        <v>92</v>
      </c>
      <c r="E40" s="37" t="s">
        <v>126</v>
      </c>
      <c r="F40" s="38" t="s">
        <v>61</v>
      </c>
      <c r="G40" s="38" t="s">
        <v>61</v>
      </c>
      <c r="H40" s="38" t="s">
        <v>61</v>
      </c>
      <c r="I40" s="37" t="s">
        <v>88</v>
      </c>
      <c r="J40" s="63">
        <f>K40+L40+M40+N40</f>
        <v>7000</v>
      </c>
      <c r="K40" s="73">
        <v>3500</v>
      </c>
      <c r="L40" s="73">
        <v>3500</v>
      </c>
      <c r="M40" s="73">
        <v>0</v>
      </c>
      <c r="N40" s="74">
        <v>0</v>
      </c>
      <c r="O40" s="60">
        <f>J40</f>
        <v>7000</v>
      </c>
      <c r="P40" s="61"/>
      <c r="Q40" s="61"/>
      <c r="R40" s="61"/>
      <c r="S40" s="82">
        <f>J40-R40</f>
        <v>7000</v>
      </c>
    </row>
    <row r="41" spans="1:19" ht="21" customHeight="1">
      <c r="A41" s="37" t="s">
        <v>55</v>
      </c>
      <c r="B41" s="37" t="s">
        <v>78</v>
      </c>
      <c r="C41" s="37" t="s">
        <v>79</v>
      </c>
      <c r="D41" s="37" t="s">
        <v>92</v>
      </c>
      <c r="E41" s="37" t="s">
        <v>127</v>
      </c>
      <c r="F41" s="38" t="s">
        <v>61</v>
      </c>
      <c r="G41" s="38" t="s">
        <v>61</v>
      </c>
      <c r="H41" s="38" t="s">
        <v>61</v>
      </c>
      <c r="I41" s="37" t="s">
        <v>88</v>
      </c>
      <c r="J41" s="63">
        <f t="shared" si="0"/>
        <v>6500</v>
      </c>
      <c r="K41" s="73">
        <v>2000</v>
      </c>
      <c r="L41" s="73">
        <v>1500</v>
      </c>
      <c r="M41" s="73">
        <v>1500</v>
      </c>
      <c r="N41" s="74">
        <v>1500</v>
      </c>
      <c r="O41" s="60">
        <f t="shared" si="1"/>
        <v>6500</v>
      </c>
      <c r="P41" s="61"/>
      <c r="Q41" s="61"/>
      <c r="R41" s="61"/>
      <c r="S41" s="82">
        <f t="shared" si="2"/>
        <v>6500</v>
      </c>
    </row>
    <row r="42" spans="1:19" ht="21" customHeight="1">
      <c r="A42" s="37" t="s">
        <v>55</v>
      </c>
      <c r="B42" s="37" t="s">
        <v>78</v>
      </c>
      <c r="C42" s="37" t="s">
        <v>79</v>
      </c>
      <c r="D42" s="37" t="s">
        <v>92</v>
      </c>
      <c r="E42" s="37" t="s">
        <v>128</v>
      </c>
      <c r="F42" s="38" t="s">
        <v>61</v>
      </c>
      <c r="G42" s="38" t="s">
        <v>61</v>
      </c>
      <c r="H42" s="38" t="s">
        <v>61</v>
      </c>
      <c r="I42" s="37" t="s">
        <v>88</v>
      </c>
      <c r="J42" s="63">
        <f t="shared" si="0"/>
        <v>12000</v>
      </c>
      <c r="K42" s="73">
        <v>7000</v>
      </c>
      <c r="L42" s="73">
        <v>5000</v>
      </c>
      <c r="M42" s="73">
        <v>0</v>
      </c>
      <c r="N42" s="74">
        <v>0</v>
      </c>
      <c r="O42" s="60">
        <f t="shared" si="1"/>
        <v>12000</v>
      </c>
      <c r="P42" s="61"/>
      <c r="Q42" s="61"/>
      <c r="R42" s="61"/>
      <c r="S42" s="82">
        <f t="shared" si="2"/>
        <v>12000</v>
      </c>
    </row>
    <row r="43" spans="1:19" ht="21" customHeight="1">
      <c r="A43" s="37" t="s">
        <v>55</v>
      </c>
      <c r="B43" s="37" t="s">
        <v>78</v>
      </c>
      <c r="C43" s="37" t="s">
        <v>79</v>
      </c>
      <c r="D43" s="37" t="s">
        <v>92</v>
      </c>
      <c r="E43" s="37" t="s">
        <v>129</v>
      </c>
      <c r="F43" s="38" t="s">
        <v>61</v>
      </c>
      <c r="G43" s="38" t="s">
        <v>61</v>
      </c>
      <c r="H43" s="38" t="s">
        <v>61</v>
      </c>
      <c r="I43" s="37" t="s">
        <v>88</v>
      </c>
      <c r="J43" s="63">
        <f t="shared" si="0"/>
        <v>50000</v>
      </c>
      <c r="K43" s="73">
        <v>0</v>
      </c>
      <c r="L43" s="73">
        <v>25000</v>
      </c>
      <c r="M43" s="73">
        <v>25000</v>
      </c>
      <c r="N43" s="74">
        <v>0</v>
      </c>
      <c r="O43" s="60">
        <f t="shared" si="1"/>
        <v>50000</v>
      </c>
      <c r="P43" s="61"/>
      <c r="Q43" s="61"/>
      <c r="R43" s="61"/>
      <c r="S43" s="82">
        <f t="shared" si="2"/>
        <v>50000</v>
      </c>
    </row>
    <row r="44" spans="1:19" ht="21" customHeight="1">
      <c r="A44" s="37" t="s">
        <v>55</v>
      </c>
      <c r="B44" s="37" t="s">
        <v>78</v>
      </c>
      <c r="C44" s="37" t="s">
        <v>79</v>
      </c>
      <c r="D44" s="37" t="s">
        <v>92</v>
      </c>
      <c r="E44" s="37" t="s">
        <v>142</v>
      </c>
      <c r="F44" s="38" t="s">
        <v>61</v>
      </c>
      <c r="G44" s="38" t="s">
        <v>61</v>
      </c>
      <c r="H44" s="38" t="s">
        <v>61</v>
      </c>
      <c r="I44" s="37" t="s">
        <v>88</v>
      </c>
      <c r="J44" s="63">
        <f t="shared" si="0"/>
        <v>4423.24</v>
      </c>
      <c r="K44" s="73">
        <v>0</v>
      </c>
      <c r="L44" s="80">
        <v>4423.24</v>
      </c>
      <c r="M44" s="73">
        <v>0</v>
      </c>
      <c r="N44" s="74">
        <v>0</v>
      </c>
      <c r="O44" s="60">
        <f t="shared" si="1"/>
        <v>4423.24</v>
      </c>
      <c r="P44" s="61"/>
      <c r="Q44" s="61"/>
      <c r="R44" s="61"/>
      <c r="S44" s="82">
        <f t="shared" si="2"/>
        <v>4423.24</v>
      </c>
    </row>
    <row r="45" spans="1:19" ht="21" customHeight="1">
      <c r="A45" s="37" t="s">
        <v>55</v>
      </c>
      <c r="B45" s="37" t="s">
        <v>78</v>
      </c>
      <c r="C45" s="37" t="s">
        <v>131</v>
      </c>
      <c r="D45" s="37" t="s">
        <v>93</v>
      </c>
      <c r="E45" s="37" t="s">
        <v>94</v>
      </c>
      <c r="F45" s="38" t="s">
        <v>61</v>
      </c>
      <c r="G45" s="38" t="s">
        <v>61</v>
      </c>
      <c r="H45" s="38" t="s">
        <v>61</v>
      </c>
      <c r="I45" s="53" t="s">
        <v>88</v>
      </c>
      <c r="J45" s="63">
        <f t="shared" si="0"/>
        <v>24480</v>
      </c>
      <c r="K45" s="73">
        <v>24480</v>
      </c>
      <c r="L45" s="73">
        <v>0</v>
      </c>
      <c r="M45" s="73">
        <v>0</v>
      </c>
      <c r="N45" s="74">
        <v>0</v>
      </c>
      <c r="O45" s="60">
        <f t="shared" si="1"/>
        <v>24480</v>
      </c>
      <c r="P45" s="61"/>
      <c r="Q45" s="61"/>
      <c r="R45" s="61"/>
      <c r="S45" s="82">
        <f t="shared" si="2"/>
        <v>24480</v>
      </c>
    </row>
    <row r="46" spans="1:19" ht="21" customHeight="1">
      <c r="A46" s="37" t="s">
        <v>55</v>
      </c>
      <c r="B46" s="37" t="s">
        <v>78</v>
      </c>
      <c r="C46" s="37" t="s">
        <v>132</v>
      </c>
      <c r="D46" s="37" t="s">
        <v>93</v>
      </c>
      <c r="E46" s="37" t="s">
        <v>94</v>
      </c>
      <c r="F46" s="38" t="s">
        <v>61</v>
      </c>
      <c r="G46" s="38" t="s">
        <v>61</v>
      </c>
      <c r="H46" s="38" t="s">
        <v>61</v>
      </c>
      <c r="I46" s="53" t="s">
        <v>88</v>
      </c>
      <c r="J46" s="63">
        <f t="shared" si="0"/>
        <v>26183</v>
      </c>
      <c r="K46" s="73">
        <v>26183</v>
      </c>
      <c r="L46" s="73">
        <v>0</v>
      </c>
      <c r="M46" s="73">
        <v>0</v>
      </c>
      <c r="N46" s="74">
        <v>0</v>
      </c>
      <c r="O46" s="60">
        <f t="shared" si="1"/>
        <v>26183</v>
      </c>
      <c r="P46" s="61"/>
      <c r="Q46" s="61"/>
      <c r="R46" s="61"/>
      <c r="S46" s="82">
        <f t="shared" si="2"/>
        <v>26183</v>
      </c>
    </row>
    <row r="47" spans="1:19" ht="21" customHeight="1">
      <c r="A47" s="37" t="s">
        <v>55</v>
      </c>
      <c r="B47" s="37" t="s">
        <v>78</v>
      </c>
      <c r="C47" s="37" t="s">
        <v>95</v>
      </c>
      <c r="D47" s="37" t="s">
        <v>93</v>
      </c>
      <c r="E47" s="37" t="s">
        <v>94</v>
      </c>
      <c r="F47" s="38" t="s">
        <v>61</v>
      </c>
      <c r="G47" s="38" t="s">
        <v>61</v>
      </c>
      <c r="H47" s="38" t="s">
        <v>61</v>
      </c>
      <c r="I47" s="53" t="s">
        <v>88</v>
      </c>
      <c r="J47" s="63">
        <f t="shared" si="0"/>
        <v>171153</v>
      </c>
      <c r="K47" s="73">
        <v>171153</v>
      </c>
      <c r="L47" s="73">
        <v>0</v>
      </c>
      <c r="M47" s="73">
        <v>0</v>
      </c>
      <c r="N47" s="74">
        <v>0</v>
      </c>
      <c r="O47" s="60">
        <f t="shared" si="1"/>
        <v>171153</v>
      </c>
      <c r="P47" s="61"/>
      <c r="Q47" s="61"/>
      <c r="R47" s="61"/>
      <c r="S47" s="82">
        <f t="shared" si="2"/>
        <v>171153</v>
      </c>
    </row>
    <row r="48" spans="1:19" ht="21" customHeight="1">
      <c r="A48" s="37" t="s">
        <v>55</v>
      </c>
      <c r="B48" s="37" t="s">
        <v>78</v>
      </c>
      <c r="C48" s="37" t="s">
        <v>130</v>
      </c>
      <c r="D48" s="37" t="s">
        <v>93</v>
      </c>
      <c r="E48" s="37" t="s">
        <v>94</v>
      </c>
      <c r="F48" s="38" t="s">
        <v>61</v>
      </c>
      <c r="G48" s="38" t="s">
        <v>61</v>
      </c>
      <c r="H48" s="38" t="s">
        <v>61</v>
      </c>
      <c r="I48" s="53" t="s">
        <v>88</v>
      </c>
      <c r="J48" s="63">
        <f t="shared" si="0"/>
        <v>36905</v>
      </c>
      <c r="K48" s="73">
        <v>36905</v>
      </c>
      <c r="L48" s="73">
        <v>0</v>
      </c>
      <c r="M48" s="73">
        <v>0</v>
      </c>
      <c r="N48" s="74">
        <v>0</v>
      </c>
      <c r="O48" s="60">
        <f t="shared" si="1"/>
        <v>36905</v>
      </c>
      <c r="P48" s="61"/>
      <c r="Q48" s="61"/>
      <c r="R48" s="61"/>
      <c r="S48" s="82">
        <f t="shared" si="2"/>
        <v>36905</v>
      </c>
    </row>
    <row r="49" spans="1:19" ht="21" customHeight="1">
      <c r="A49" s="37" t="s">
        <v>55</v>
      </c>
      <c r="B49" s="37" t="s">
        <v>78</v>
      </c>
      <c r="C49" s="37" t="s">
        <v>143</v>
      </c>
      <c r="D49" s="37" t="s">
        <v>93</v>
      </c>
      <c r="E49" s="37" t="s">
        <v>94</v>
      </c>
      <c r="F49" s="38" t="s">
        <v>61</v>
      </c>
      <c r="G49" s="38" t="s">
        <v>61</v>
      </c>
      <c r="H49" s="38" t="s">
        <v>61</v>
      </c>
      <c r="I49" s="53" t="s">
        <v>88</v>
      </c>
      <c r="J49" s="63">
        <f>K49+L49+M49+N49</f>
        <v>39666</v>
      </c>
      <c r="K49" s="73">
        <v>39666</v>
      </c>
      <c r="L49" s="73">
        <v>0</v>
      </c>
      <c r="M49" s="73">
        <v>0</v>
      </c>
      <c r="N49" s="74">
        <v>0</v>
      </c>
      <c r="O49" s="60">
        <f>J49</f>
        <v>39666</v>
      </c>
      <c r="P49" s="61"/>
      <c r="Q49" s="61"/>
      <c r="R49" s="61"/>
      <c r="S49" s="82">
        <f>J49-R49</f>
        <v>39666</v>
      </c>
    </row>
    <row r="50" spans="1:19" ht="21" customHeight="1">
      <c r="A50" s="37" t="s">
        <v>55</v>
      </c>
      <c r="B50" s="37" t="s">
        <v>78</v>
      </c>
      <c r="C50" s="37" t="s">
        <v>96</v>
      </c>
      <c r="D50" s="37" t="s">
        <v>62</v>
      </c>
      <c r="E50" s="37" t="s">
        <v>125</v>
      </c>
      <c r="F50" s="38" t="s">
        <v>137</v>
      </c>
      <c r="G50" s="38" t="s">
        <v>97</v>
      </c>
      <c r="H50" s="38" t="s">
        <v>61</v>
      </c>
      <c r="I50" s="53" t="s">
        <v>98</v>
      </c>
      <c r="J50" s="63">
        <f t="shared" si="0"/>
        <v>3520</v>
      </c>
      <c r="K50" s="73">
        <v>0</v>
      </c>
      <c r="L50" s="73">
        <v>3520</v>
      </c>
      <c r="M50" s="73">
        <v>0</v>
      </c>
      <c r="N50" s="74">
        <v>0</v>
      </c>
      <c r="O50" s="60">
        <f t="shared" si="1"/>
        <v>3520</v>
      </c>
      <c r="P50" s="61"/>
      <c r="Q50" s="61"/>
      <c r="R50" s="61"/>
      <c r="S50" s="82">
        <f t="shared" si="2"/>
        <v>3520</v>
      </c>
    </row>
    <row r="51" spans="1:19" ht="21" customHeight="1">
      <c r="A51" s="37" t="s">
        <v>55</v>
      </c>
      <c r="B51" s="37" t="s">
        <v>99</v>
      </c>
      <c r="C51" s="37" t="s">
        <v>100</v>
      </c>
      <c r="D51" s="37" t="s">
        <v>101</v>
      </c>
      <c r="E51" s="37" t="s">
        <v>61</v>
      </c>
      <c r="F51" s="38" t="s">
        <v>61</v>
      </c>
      <c r="G51" s="38" t="s">
        <v>61</v>
      </c>
      <c r="H51" s="38" t="s">
        <v>61</v>
      </c>
      <c r="I51" s="53" t="s">
        <v>88</v>
      </c>
      <c r="J51" s="63">
        <f t="shared" si="0"/>
        <v>10000</v>
      </c>
      <c r="K51" s="73">
        <v>5000</v>
      </c>
      <c r="L51" s="73">
        <v>5000</v>
      </c>
      <c r="M51" s="73">
        <v>0</v>
      </c>
      <c r="N51" s="74">
        <v>0</v>
      </c>
      <c r="O51" s="60">
        <f t="shared" si="1"/>
        <v>10000</v>
      </c>
      <c r="P51" s="61"/>
      <c r="Q51" s="61"/>
      <c r="R51" s="61"/>
      <c r="S51" s="82">
        <f t="shared" si="2"/>
        <v>10000</v>
      </c>
    </row>
    <row r="52" spans="1:19" ht="21" customHeight="1">
      <c r="A52" s="37" t="s">
        <v>55</v>
      </c>
      <c r="B52" s="37" t="s">
        <v>74</v>
      </c>
      <c r="C52" s="37" t="s">
        <v>75</v>
      </c>
      <c r="D52" s="37" t="s">
        <v>62</v>
      </c>
      <c r="E52" s="37" t="s">
        <v>76</v>
      </c>
      <c r="F52" s="38" t="s">
        <v>61</v>
      </c>
      <c r="G52" s="38" t="s">
        <v>61</v>
      </c>
      <c r="H52" s="38" t="s">
        <v>61</v>
      </c>
      <c r="I52" s="53" t="s">
        <v>88</v>
      </c>
      <c r="J52" s="63">
        <f t="shared" si="0"/>
        <v>44800</v>
      </c>
      <c r="K52" s="73">
        <v>11200</v>
      </c>
      <c r="L52" s="73">
        <v>11200</v>
      </c>
      <c r="M52" s="73">
        <v>11200</v>
      </c>
      <c r="N52" s="74">
        <v>11200</v>
      </c>
      <c r="O52" s="60">
        <f t="shared" si="1"/>
        <v>44800</v>
      </c>
      <c r="P52" s="61"/>
      <c r="Q52" s="61"/>
      <c r="R52" s="61"/>
      <c r="S52" s="82">
        <f t="shared" si="2"/>
        <v>44800</v>
      </c>
    </row>
    <row r="53" spans="1:19" ht="21" customHeight="1">
      <c r="A53" s="37" t="s">
        <v>55</v>
      </c>
      <c r="B53" s="37" t="s">
        <v>74</v>
      </c>
      <c r="C53" s="37" t="s">
        <v>77</v>
      </c>
      <c r="D53" s="37" t="s">
        <v>62</v>
      </c>
      <c r="E53" s="37" t="s">
        <v>138</v>
      </c>
      <c r="F53" s="38" t="s">
        <v>61</v>
      </c>
      <c r="G53" s="38" t="s">
        <v>61</v>
      </c>
      <c r="H53" s="38" t="s">
        <v>61</v>
      </c>
      <c r="I53" s="53" t="s">
        <v>88</v>
      </c>
      <c r="J53" s="63">
        <f t="shared" si="0"/>
        <v>80000</v>
      </c>
      <c r="K53" s="73">
        <v>20000</v>
      </c>
      <c r="L53" s="73">
        <v>20000</v>
      </c>
      <c r="M53" s="73">
        <v>15000</v>
      </c>
      <c r="N53" s="74">
        <v>25000</v>
      </c>
      <c r="O53" s="60">
        <f t="shared" si="1"/>
        <v>80000</v>
      </c>
      <c r="P53" s="61"/>
      <c r="Q53" s="61"/>
      <c r="R53" s="61"/>
      <c r="S53" s="82">
        <f t="shared" si="2"/>
        <v>80000</v>
      </c>
    </row>
    <row r="54" spans="1:19" ht="21" customHeight="1">
      <c r="A54" s="37" t="s">
        <v>55</v>
      </c>
      <c r="B54" s="37" t="s">
        <v>74</v>
      </c>
      <c r="C54" s="37" t="s">
        <v>133</v>
      </c>
      <c r="D54" s="37" t="s">
        <v>124</v>
      </c>
      <c r="E54" s="37" t="s">
        <v>76</v>
      </c>
      <c r="F54" s="38" t="s">
        <v>61</v>
      </c>
      <c r="G54" s="38" t="s">
        <v>61</v>
      </c>
      <c r="H54" s="38" t="s">
        <v>61</v>
      </c>
      <c r="I54" s="53" t="s">
        <v>88</v>
      </c>
      <c r="J54" s="63">
        <f>K54+L54+M54+N54</f>
        <v>16480</v>
      </c>
      <c r="K54" s="73">
        <v>4120</v>
      </c>
      <c r="L54" s="73">
        <v>4120</v>
      </c>
      <c r="M54" s="73">
        <v>4120</v>
      </c>
      <c r="N54" s="74">
        <v>4120</v>
      </c>
      <c r="O54" s="60">
        <f>J54</f>
        <v>16480</v>
      </c>
      <c r="P54" s="61"/>
      <c r="Q54" s="61"/>
      <c r="R54" s="61"/>
      <c r="S54" s="82">
        <f>J54-R54</f>
        <v>16480</v>
      </c>
    </row>
    <row r="55" spans="1:19" ht="21" customHeight="1">
      <c r="A55" s="70" t="s">
        <v>55</v>
      </c>
      <c r="B55" s="37" t="s">
        <v>102</v>
      </c>
      <c r="C55" s="37" t="s">
        <v>103</v>
      </c>
      <c r="D55" s="53" t="s">
        <v>86</v>
      </c>
      <c r="E55" s="53" t="s">
        <v>87</v>
      </c>
      <c r="F55" s="38" t="s">
        <v>151</v>
      </c>
      <c r="G55" s="38" t="s">
        <v>104</v>
      </c>
      <c r="H55" s="38" t="s">
        <v>61</v>
      </c>
      <c r="I55" s="53" t="s">
        <v>152</v>
      </c>
      <c r="J55" s="63">
        <f t="shared" si="0"/>
        <v>97400</v>
      </c>
      <c r="K55" s="75">
        <v>24350</v>
      </c>
      <c r="L55" s="75">
        <v>24350</v>
      </c>
      <c r="M55" s="75">
        <v>24350</v>
      </c>
      <c r="N55" s="75">
        <v>24350</v>
      </c>
      <c r="O55" s="60">
        <f t="shared" si="1"/>
        <v>97400</v>
      </c>
      <c r="P55" s="49"/>
      <c r="Q55" s="49"/>
      <c r="R55" s="49"/>
      <c r="S55" s="82">
        <f t="shared" si="2"/>
        <v>97400</v>
      </c>
    </row>
    <row r="56" spans="1:19" ht="21" customHeight="1">
      <c r="A56" s="37" t="s">
        <v>55</v>
      </c>
      <c r="B56" s="37" t="s">
        <v>102</v>
      </c>
      <c r="C56" s="37" t="s">
        <v>103</v>
      </c>
      <c r="D56" s="37" t="s">
        <v>89</v>
      </c>
      <c r="E56" s="37" t="s">
        <v>76</v>
      </c>
      <c r="F56" s="38" t="s">
        <v>151</v>
      </c>
      <c r="G56" s="38" t="s">
        <v>104</v>
      </c>
      <c r="H56" s="38" t="s">
        <v>61</v>
      </c>
      <c r="I56" s="53" t="s">
        <v>152</v>
      </c>
      <c r="J56" s="63">
        <f t="shared" si="0"/>
        <v>5984</v>
      </c>
      <c r="K56" s="73">
        <v>0</v>
      </c>
      <c r="L56" s="73">
        <v>2984</v>
      </c>
      <c r="M56" s="73">
        <v>0</v>
      </c>
      <c r="N56" s="74">
        <v>3000</v>
      </c>
      <c r="O56" s="60">
        <f t="shared" si="1"/>
        <v>5984</v>
      </c>
      <c r="P56" s="61"/>
      <c r="Q56" s="61"/>
      <c r="R56" s="61"/>
      <c r="S56" s="82">
        <f t="shared" si="2"/>
        <v>5984</v>
      </c>
    </row>
    <row r="57" spans="1:19" ht="21" customHeight="1">
      <c r="A57" s="37" t="s">
        <v>55</v>
      </c>
      <c r="B57" s="37" t="s">
        <v>102</v>
      </c>
      <c r="C57" s="37" t="s">
        <v>103</v>
      </c>
      <c r="D57" s="37" t="s">
        <v>80</v>
      </c>
      <c r="E57" s="37" t="s">
        <v>81</v>
      </c>
      <c r="F57" s="38" t="s">
        <v>151</v>
      </c>
      <c r="G57" s="38" t="s">
        <v>104</v>
      </c>
      <c r="H57" s="38" t="s">
        <v>61</v>
      </c>
      <c r="I57" s="53" t="s">
        <v>152</v>
      </c>
      <c r="J57" s="63">
        <f t="shared" si="0"/>
        <v>29416</v>
      </c>
      <c r="K57" s="73">
        <v>7354</v>
      </c>
      <c r="L57" s="73">
        <v>7354</v>
      </c>
      <c r="M57" s="73">
        <v>7354</v>
      </c>
      <c r="N57" s="74">
        <v>7354</v>
      </c>
      <c r="O57" s="60">
        <f t="shared" si="1"/>
        <v>29416</v>
      </c>
      <c r="P57" s="61"/>
      <c r="Q57" s="61"/>
      <c r="R57" s="61"/>
      <c r="S57" s="82">
        <f t="shared" si="2"/>
        <v>29416</v>
      </c>
    </row>
    <row r="58" spans="1:19" ht="21" customHeight="1">
      <c r="A58" s="53" t="s">
        <v>55</v>
      </c>
      <c r="B58" s="37" t="s">
        <v>102</v>
      </c>
      <c r="C58" s="37" t="s">
        <v>103</v>
      </c>
      <c r="D58" s="53" t="s">
        <v>124</v>
      </c>
      <c r="E58" s="53" t="s">
        <v>125</v>
      </c>
      <c r="F58" s="38" t="s">
        <v>151</v>
      </c>
      <c r="G58" s="38" t="s">
        <v>104</v>
      </c>
      <c r="H58" s="38" t="s">
        <v>61</v>
      </c>
      <c r="I58" s="53" t="s">
        <v>152</v>
      </c>
      <c r="J58" s="63">
        <f t="shared" si="0"/>
        <v>1000</v>
      </c>
      <c r="K58" s="75">
        <v>1000</v>
      </c>
      <c r="L58" s="75">
        <v>0</v>
      </c>
      <c r="M58" s="75">
        <v>0</v>
      </c>
      <c r="N58" s="74">
        <v>0</v>
      </c>
      <c r="O58" s="60">
        <f t="shared" si="1"/>
        <v>1000</v>
      </c>
      <c r="P58" s="49"/>
      <c r="Q58" s="49"/>
      <c r="R58" s="49"/>
      <c r="S58" s="82">
        <f t="shared" si="2"/>
        <v>1000</v>
      </c>
    </row>
    <row r="59" spans="1:19" ht="21" customHeight="1">
      <c r="A59" s="53" t="s">
        <v>55</v>
      </c>
      <c r="B59" s="37" t="s">
        <v>102</v>
      </c>
      <c r="C59" s="37" t="s">
        <v>103</v>
      </c>
      <c r="D59" s="53" t="s">
        <v>62</v>
      </c>
      <c r="E59" s="53" t="s">
        <v>125</v>
      </c>
      <c r="F59" s="38" t="s">
        <v>151</v>
      </c>
      <c r="G59" s="38" t="s">
        <v>104</v>
      </c>
      <c r="H59" s="38" t="s">
        <v>61</v>
      </c>
      <c r="I59" s="53" t="s">
        <v>152</v>
      </c>
      <c r="J59" s="63">
        <f>K59+L59+M59+N59</f>
        <v>11000</v>
      </c>
      <c r="K59" s="75">
        <v>2500</v>
      </c>
      <c r="L59" s="75">
        <v>2500</v>
      </c>
      <c r="M59" s="75">
        <v>3000</v>
      </c>
      <c r="N59" s="74">
        <v>3000</v>
      </c>
      <c r="O59" s="60">
        <f>J59</f>
        <v>11000</v>
      </c>
      <c r="P59" s="49"/>
      <c r="Q59" s="49"/>
      <c r="R59" s="49"/>
      <c r="S59" s="82">
        <f>J59-R59</f>
        <v>11000</v>
      </c>
    </row>
    <row r="60" spans="1:19" ht="21" customHeight="1">
      <c r="A60" s="70" t="s">
        <v>55</v>
      </c>
      <c r="B60" s="37" t="s">
        <v>105</v>
      </c>
      <c r="C60" s="37" t="s">
        <v>107</v>
      </c>
      <c r="D60" s="54" t="s">
        <v>62</v>
      </c>
      <c r="E60" s="54" t="s">
        <v>63</v>
      </c>
      <c r="F60" s="38" t="s">
        <v>61</v>
      </c>
      <c r="G60" s="38" t="s">
        <v>61</v>
      </c>
      <c r="H60" s="38" t="s">
        <v>61</v>
      </c>
      <c r="I60" s="53" t="s">
        <v>88</v>
      </c>
      <c r="J60" s="63">
        <f t="shared" si="0"/>
        <v>20000</v>
      </c>
      <c r="K60" s="76">
        <v>5000</v>
      </c>
      <c r="L60" s="77">
        <v>5000</v>
      </c>
      <c r="M60" s="77">
        <v>5000</v>
      </c>
      <c r="N60" s="74">
        <v>5000</v>
      </c>
      <c r="O60" s="60">
        <f t="shared" si="1"/>
        <v>20000</v>
      </c>
      <c r="P60" s="50"/>
      <c r="Q60" s="50"/>
      <c r="R60" s="50"/>
      <c r="S60" s="82">
        <f t="shared" si="2"/>
        <v>20000</v>
      </c>
    </row>
    <row r="61" spans="1:19" ht="21" customHeight="1">
      <c r="A61" s="70" t="s">
        <v>55</v>
      </c>
      <c r="B61" s="37" t="s">
        <v>105</v>
      </c>
      <c r="C61" s="37" t="s">
        <v>108</v>
      </c>
      <c r="D61" s="54" t="s">
        <v>62</v>
      </c>
      <c r="E61" s="54" t="s">
        <v>63</v>
      </c>
      <c r="F61" s="38" t="s">
        <v>61</v>
      </c>
      <c r="G61" s="38" t="s">
        <v>61</v>
      </c>
      <c r="H61" s="38" t="s">
        <v>61</v>
      </c>
      <c r="I61" s="53" t="s">
        <v>88</v>
      </c>
      <c r="J61" s="63">
        <f t="shared" si="0"/>
        <v>25000</v>
      </c>
      <c r="K61" s="76">
        <v>0</v>
      </c>
      <c r="L61" s="77">
        <v>12000</v>
      </c>
      <c r="M61" s="77">
        <v>13000</v>
      </c>
      <c r="N61" s="74">
        <v>0</v>
      </c>
      <c r="O61" s="60">
        <f t="shared" si="1"/>
        <v>25000</v>
      </c>
      <c r="P61" s="50"/>
      <c r="Q61" s="50"/>
      <c r="R61" s="50"/>
      <c r="S61" s="82">
        <f t="shared" si="2"/>
        <v>25000</v>
      </c>
    </row>
    <row r="62" spans="1:19" ht="21" customHeight="1">
      <c r="A62" s="70" t="s">
        <v>55</v>
      </c>
      <c r="B62" s="37" t="s">
        <v>105</v>
      </c>
      <c r="C62" s="37" t="s">
        <v>144</v>
      </c>
      <c r="D62" s="54" t="s">
        <v>62</v>
      </c>
      <c r="E62" s="54" t="s">
        <v>63</v>
      </c>
      <c r="F62" s="38" t="s">
        <v>61</v>
      </c>
      <c r="G62" s="38" t="s">
        <v>61</v>
      </c>
      <c r="H62" s="38" t="s">
        <v>61</v>
      </c>
      <c r="I62" s="53" t="s">
        <v>88</v>
      </c>
      <c r="J62" s="63">
        <f>K62+L62+M62+N62</f>
        <v>10000</v>
      </c>
      <c r="K62" s="76">
        <v>0</v>
      </c>
      <c r="L62" s="77">
        <v>5000</v>
      </c>
      <c r="M62" s="77">
        <v>5000</v>
      </c>
      <c r="N62" s="74">
        <v>0</v>
      </c>
      <c r="O62" s="60">
        <f>J62</f>
        <v>10000</v>
      </c>
      <c r="P62" s="50"/>
      <c r="Q62" s="50"/>
      <c r="R62" s="50"/>
      <c r="S62" s="82">
        <f>J62-R62</f>
        <v>10000</v>
      </c>
    </row>
    <row r="63" spans="1:19" ht="21" customHeight="1">
      <c r="A63" s="70" t="s">
        <v>55</v>
      </c>
      <c r="B63" s="37" t="s">
        <v>106</v>
      </c>
      <c r="C63" s="37" t="s">
        <v>109</v>
      </c>
      <c r="D63" s="54" t="s">
        <v>62</v>
      </c>
      <c r="E63" s="54" t="s">
        <v>63</v>
      </c>
      <c r="F63" s="38" t="s">
        <v>61</v>
      </c>
      <c r="G63" s="38" t="s">
        <v>61</v>
      </c>
      <c r="H63" s="38" t="s">
        <v>61</v>
      </c>
      <c r="I63" s="53" t="s">
        <v>88</v>
      </c>
      <c r="J63" s="63">
        <f t="shared" si="0"/>
        <v>50000</v>
      </c>
      <c r="K63" s="76">
        <v>0</v>
      </c>
      <c r="L63" s="77">
        <v>25000</v>
      </c>
      <c r="M63" s="77">
        <v>25000</v>
      </c>
      <c r="N63" s="74">
        <v>0</v>
      </c>
      <c r="O63" s="60">
        <f t="shared" si="1"/>
        <v>50000</v>
      </c>
      <c r="P63" s="50"/>
      <c r="Q63" s="50"/>
      <c r="R63" s="50"/>
      <c r="S63" s="82">
        <f t="shared" si="2"/>
        <v>50000</v>
      </c>
    </row>
    <row r="64" spans="1:19" ht="21" customHeight="1">
      <c r="A64" s="70" t="s">
        <v>55</v>
      </c>
      <c r="B64" s="37" t="s">
        <v>110</v>
      </c>
      <c r="C64" s="37" t="s">
        <v>111</v>
      </c>
      <c r="D64" s="54" t="s">
        <v>62</v>
      </c>
      <c r="E64" s="54" t="s">
        <v>63</v>
      </c>
      <c r="F64" s="38" t="s">
        <v>61</v>
      </c>
      <c r="G64" s="38" t="s">
        <v>61</v>
      </c>
      <c r="H64" s="38" t="s">
        <v>61</v>
      </c>
      <c r="I64" s="53" t="s">
        <v>88</v>
      </c>
      <c r="J64" s="63">
        <f t="shared" si="0"/>
        <v>830000</v>
      </c>
      <c r="K64" s="76">
        <v>250000</v>
      </c>
      <c r="L64" s="77">
        <v>130000</v>
      </c>
      <c r="M64" s="77">
        <v>200000</v>
      </c>
      <c r="N64" s="74">
        <v>250000</v>
      </c>
      <c r="O64" s="60">
        <f t="shared" si="1"/>
        <v>830000</v>
      </c>
      <c r="P64" s="50"/>
      <c r="Q64" s="50"/>
      <c r="R64" s="50"/>
      <c r="S64" s="82">
        <f t="shared" si="2"/>
        <v>830000</v>
      </c>
    </row>
    <row r="65" spans="1:19" ht="21" customHeight="1">
      <c r="A65" s="70" t="s">
        <v>55</v>
      </c>
      <c r="B65" s="37" t="s">
        <v>110</v>
      </c>
      <c r="C65" s="37" t="s">
        <v>112</v>
      </c>
      <c r="D65" s="54" t="s">
        <v>62</v>
      </c>
      <c r="E65" s="54" t="s">
        <v>76</v>
      </c>
      <c r="F65" s="38" t="s">
        <v>61</v>
      </c>
      <c r="G65" s="38" t="s">
        <v>61</v>
      </c>
      <c r="H65" s="38" t="s">
        <v>61</v>
      </c>
      <c r="I65" s="53" t="s">
        <v>88</v>
      </c>
      <c r="J65" s="63">
        <f>K65+L65+M65+N65</f>
        <v>150000</v>
      </c>
      <c r="K65" s="76">
        <v>100000</v>
      </c>
      <c r="L65" s="77">
        <v>50000</v>
      </c>
      <c r="M65" s="77">
        <v>0</v>
      </c>
      <c r="N65" s="74">
        <v>0</v>
      </c>
      <c r="O65" s="60">
        <f>J65</f>
        <v>150000</v>
      </c>
      <c r="P65" s="50"/>
      <c r="Q65" s="50"/>
      <c r="R65" s="50"/>
      <c r="S65" s="82">
        <f>J65-R65</f>
        <v>150000</v>
      </c>
    </row>
    <row r="66" spans="1:19" ht="21" customHeight="1">
      <c r="A66" s="70" t="s">
        <v>55</v>
      </c>
      <c r="B66" s="37" t="s">
        <v>110</v>
      </c>
      <c r="C66" s="37" t="s">
        <v>113</v>
      </c>
      <c r="D66" s="54" t="s">
        <v>62</v>
      </c>
      <c r="E66" s="54" t="s">
        <v>63</v>
      </c>
      <c r="F66" s="38" t="s">
        <v>61</v>
      </c>
      <c r="G66" s="38" t="s">
        <v>61</v>
      </c>
      <c r="H66" s="38" t="s">
        <v>61</v>
      </c>
      <c r="I66" s="53" t="s">
        <v>88</v>
      </c>
      <c r="J66" s="63">
        <f t="shared" si="0"/>
        <v>400000</v>
      </c>
      <c r="K66" s="76">
        <v>0</v>
      </c>
      <c r="L66" s="77">
        <v>100000</v>
      </c>
      <c r="M66" s="77">
        <v>150000</v>
      </c>
      <c r="N66" s="74">
        <v>150000</v>
      </c>
      <c r="O66" s="60">
        <f t="shared" si="1"/>
        <v>400000</v>
      </c>
      <c r="P66" s="50"/>
      <c r="Q66" s="50"/>
      <c r="R66" s="50"/>
      <c r="S66" s="82">
        <f t="shared" si="2"/>
        <v>400000</v>
      </c>
    </row>
    <row r="67" spans="1:19" ht="21" customHeight="1">
      <c r="A67" s="70" t="s">
        <v>55</v>
      </c>
      <c r="B67" s="37" t="s">
        <v>110</v>
      </c>
      <c r="C67" s="37" t="s">
        <v>113</v>
      </c>
      <c r="D67" s="54" t="s">
        <v>62</v>
      </c>
      <c r="E67" s="54" t="s">
        <v>76</v>
      </c>
      <c r="F67" s="38" t="s">
        <v>61</v>
      </c>
      <c r="G67" s="38" t="s">
        <v>61</v>
      </c>
      <c r="H67" s="38" t="s">
        <v>61</v>
      </c>
      <c r="I67" s="53" t="s">
        <v>88</v>
      </c>
      <c r="J67" s="63">
        <f t="shared" si="0"/>
        <v>20000</v>
      </c>
      <c r="K67" s="76">
        <v>0</v>
      </c>
      <c r="L67" s="77">
        <v>10000</v>
      </c>
      <c r="M67" s="77">
        <v>0</v>
      </c>
      <c r="N67" s="74">
        <v>10000</v>
      </c>
      <c r="O67" s="60">
        <f t="shared" si="1"/>
        <v>20000</v>
      </c>
      <c r="P67" s="50"/>
      <c r="Q67" s="50"/>
      <c r="R67" s="50"/>
      <c r="S67" s="82">
        <f t="shared" si="2"/>
        <v>20000</v>
      </c>
    </row>
    <row r="68" spans="1:19" ht="21" customHeight="1">
      <c r="A68" s="70" t="s">
        <v>55</v>
      </c>
      <c r="B68" s="37" t="s">
        <v>110</v>
      </c>
      <c r="C68" s="37" t="s">
        <v>114</v>
      </c>
      <c r="D68" s="54" t="s">
        <v>62</v>
      </c>
      <c r="E68" s="54" t="s">
        <v>63</v>
      </c>
      <c r="F68" s="38" t="s">
        <v>61</v>
      </c>
      <c r="G68" s="38" t="s">
        <v>61</v>
      </c>
      <c r="H68" s="38" t="s">
        <v>61</v>
      </c>
      <c r="I68" s="53" t="s">
        <v>88</v>
      </c>
      <c r="J68" s="63">
        <f t="shared" si="0"/>
        <v>297344</v>
      </c>
      <c r="K68" s="76">
        <v>0</v>
      </c>
      <c r="L68" s="77">
        <v>0</v>
      </c>
      <c r="M68" s="77">
        <v>297344</v>
      </c>
      <c r="N68" s="74">
        <v>0</v>
      </c>
      <c r="O68" s="60">
        <f t="shared" si="1"/>
        <v>297344</v>
      </c>
      <c r="P68" s="50"/>
      <c r="Q68" s="50"/>
      <c r="R68" s="50"/>
      <c r="S68" s="82">
        <f t="shared" si="2"/>
        <v>297344</v>
      </c>
    </row>
    <row r="69" spans="1:19" ht="21" customHeight="1">
      <c r="A69" s="70" t="s">
        <v>55</v>
      </c>
      <c r="B69" s="37" t="s">
        <v>110</v>
      </c>
      <c r="C69" s="37" t="s">
        <v>145</v>
      </c>
      <c r="D69" s="54" t="s">
        <v>62</v>
      </c>
      <c r="E69" s="54" t="s">
        <v>63</v>
      </c>
      <c r="F69" s="38" t="s">
        <v>61</v>
      </c>
      <c r="G69" s="38" t="s">
        <v>61</v>
      </c>
      <c r="H69" s="38" t="s">
        <v>61</v>
      </c>
      <c r="I69" s="53" t="s">
        <v>88</v>
      </c>
      <c r="J69" s="63">
        <f>K69+L69+M69+N69</f>
        <v>25400</v>
      </c>
      <c r="K69" s="76">
        <v>0</v>
      </c>
      <c r="L69" s="77">
        <v>25400</v>
      </c>
      <c r="M69" s="77">
        <v>0</v>
      </c>
      <c r="N69" s="74">
        <v>0</v>
      </c>
      <c r="O69" s="60">
        <f>J69</f>
        <v>25400</v>
      </c>
      <c r="P69" s="50"/>
      <c r="Q69" s="50"/>
      <c r="R69" s="50"/>
      <c r="S69" s="82">
        <f>J69-R69</f>
        <v>25400</v>
      </c>
    </row>
    <row r="70" spans="1:19" ht="21" customHeight="1">
      <c r="A70" s="70" t="s">
        <v>55</v>
      </c>
      <c r="B70" s="37" t="s">
        <v>110</v>
      </c>
      <c r="C70" s="37" t="s">
        <v>146</v>
      </c>
      <c r="D70" s="54" t="s">
        <v>62</v>
      </c>
      <c r="E70" s="54" t="s">
        <v>63</v>
      </c>
      <c r="F70" s="38" t="s">
        <v>61</v>
      </c>
      <c r="G70" s="38" t="s">
        <v>61</v>
      </c>
      <c r="H70" s="38" t="s">
        <v>61</v>
      </c>
      <c r="I70" s="53" t="s">
        <v>88</v>
      </c>
      <c r="J70" s="63">
        <f>K70+L70+M70+N70</f>
        <v>33285</v>
      </c>
      <c r="K70" s="76">
        <v>0</v>
      </c>
      <c r="L70" s="77">
        <v>33285</v>
      </c>
      <c r="M70" s="77">
        <v>0</v>
      </c>
      <c r="N70" s="74">
        <v>0</v>
      </c>
      <c r="O70" s="60">
        <f>J70</f>
        <v>33285</v>
      </c>
      <c r="P70" s="50"/>
      <c r="Q70" s="50"/>
      <c r="R70" s="50"/>
      <c r="S70" s="82">
        <f>J70-R70</f>
        <v>33285</v>
      </c>
    </row>
    <row r="71" spans="1:19" ht="21" customHeight="1">
      <c r="A71" s="70" t="s">
        <v>55</v>
      </c>
      <c r="B71" s="37" t="s">
        <v>110</v>
      </c>
      <c r="C71" s="37" t="s">
        <v>147</v>
      </c>
      <c r="D71" s="54" t="s">
        <v>62</v>
      </c>
      <c r="E71" s="54" t="s">
        <v>63</v>
      </c>
      <c r="F71" s="38" t="s">
        <v>61</v>
      </c>
      <c r="G71" s="38" t="s">
        <v>61</v>
      </c>
      <c r="H71" s="38" t="s">
        <v>61</v>
      </c>
      <c r="I71" s="53" t="s">
        <v>88</v>
      </c>
      <c r="J71" s="63">
        <f>K71+L71+M71+N71</f>
        <v>26052.64</v>
      </c>
      <c r="K71" s="76">
        <v>0</v>
      </c>
      <c r="L71" s="77"/>
      <c r="M71" s="79">
        <v>26052.64</v>
      </c>
      <c r="N71" s="74">
        <v>0</v>
      </c>
      <c r="O71" s="60">
        <f>J71</f>
        <v>26052.64</v>
      </c>
      <c r="P71" s="50"/>
      <c r="Q71" s="50"/>
      <c r="R71" s="50"/>
      <c r="S71" s="82">
        <f>J71-R71</f>
        <v>26052.64</v>
      </c>
    </row>
    <row r="72" spans="1:19" ht="21" customHeight="1">
      <c r="A72" s="70" t="s">
        <v>55</v>
      </c>
      <c r="B72" s="37" t="s">
        <v>115</v>
      </c>
      <c r="C72" s="37" t="s">
        <v>116</v>
      </c>
      <c r="D72" s="54" t="s">
        <v>62</v>
      </c>
      <c r="E72" s="54" t="s">
        <v>76</v>
      </c>
      <c r="F72" s="38" t="s">
        <v>61</v>
      </c>
      <c r="G72" s="38" t="s">
        <v>61</v>
      </c>
      <c r="H72" s="38" t="s">
        <v>61</v>
      </c>
      <c r="I72" s="53" t="s">
        <v>88</v>
      </c>
      <c r="J72" s="63">
        <f t="shared" si="0"/>
        <v>70000</v>
      </c>
      <c r="K72" s="76">
        <v>0</v>
      </c>
      <c r="L72" s="77">
        <v>35000</v>
      </c>
      <c r="M72" s="77">
        <v>35000</v>
      </c>
      <c r="N72" s="74">
        <v>0</v>
      </c>
      <c r="O72" s="60">
        <f t="shared" si="1"/>
        <v>70000</v>
      </c>
      <c r="P72" s="50"/>
      <c r="Q72" s="50"/>
      <c r="R72" s="50"/>
      <c r="S72" s="82">
        <f t="shared" si="2"/>
        <v>70000</v>
      </c>
    </row>
    <row r="73" spans="1:19" ht="21" customHeight="1">
      <c r="A73" s="70" t="s">
        <v>55</v>
      </c>
      <c r="B73" s="37" t="s">
        <v>115</v>
      </c>
      <c r="C73" s="37" t="s">
        <v>117</v>
      </c>
      <c r="D73" s="54" t="s">
        <v>62</v>
      </c>
      <c r="E73" s="54" t="s">
        <v>76</v>
      </c>
      <c r="F73" s="38" t="s">
        <v>61</v>
      </c>
      <c r="G73" s="38" t="s">
        <v>61</v>
      </c>
      <c r="H73" s="38" t="s">
        <v>61</v>
      </c>
      <c r="I73" s="53" t="s">
        <v>88</v>
      </c>
      <c r="J73" s="63">
        <f t="shared" si="0"/>
        <v>247500</v>
      </c>
      <c r="K73" s="76">
        <v>81875</v>
      </c>
      <c r="L73" s="77">
        <v>83750</v>
      </c>
      <c r="M73" s="77">
        <v>81875</v>
      </c>
      <c r="N73" s="74">
        <v>0</v>
      </c>
      <c r="O73" s="60">
        <f t="shared" si="1"/>
        <v>247500</v>
      </c>
      <c r="P73" s="50"/>
      <c r="Q73" s="50"/>
      <c r="R73" s="50"/>
      <c r="S73" s="82">
        <f t="shared" si="2"/>
        <v>247500</v>
      </c>
    </row>
    <row r="74" spans="1:19" ht="21" customHeight="1">
      <c r="A74" s="70" t="s">
        <v>55</v>
      </c>
      <c r="B74" s="37" t="s">
        <v>69</v>
      </c>
      <c r="C74" s="37" t="s">
        <v>70</v>
      </c>
      <c r="D74" s="54" t="s">
        <v>62</v>
      </c>
      <c r="E74" s="54" t="s">
        <v>63</v>
      </c>
      <c r="F74" s="38" t="s">
        <v>61</v>
      </c>
      <c r="G74" s="38" t="s">
        <v>61</v>
      </c>
      <c r="H74" s="38" t="s">
        <v>61</v>
      </c>
      <c r="I74" s="53" t="s">
        <v>88</v>
      </c>
      <c r="J74" s="63">
        <f t="shared" si="0"/>
        <v>472520</v>
      </c>
      <c r="K74" s="76">
        <v>118130</v>
      </c>
      <c r="L74" s="77">
        <v>118130</v>
      </c>
      <c r="M74" s="77">
        <v>118130</v>
      </c>
      <c r="N74" s="74">
        <v>118130</v>
      </c>
      <c r="O74" s="60">
        <f t="shared" si="1"/>
        <v>472520</v>
      </c>
      <c r="P74" s="50"/>
      <c r="Q74" s="50"/>
      <c r="R74" s="50"/>
      <c r="S74" s="82">
        <f t="shared" si="2"/>
        <v>472520</v>
      </c>
    </row>
    <row r="75" spans="1:19" ht="21" customHeight="1">
      <c r="A75" s="70" t="s">
        <v>55</v>
      </c>
      <c r="B75" s="37" t="s">
        <v>69</v>
      </c>
      <c r="C75" s="37" t="s">
        <v>71</v>
      </c>
      <c r="D75" s="54" t="s">
        <v>62</v>
      </c>
      <c r="E75" s="54" t="s">
        <v>63</v>
      </c>
      <c r="F75" s="38" t="s">
        <v>61</v>
      </c>
      <c r="G75" s="38" t="s">
        <v>61</v>
      </c>
      <c r="H75" s="38" t="s">
        <v>61</v>
      </c>
      <c r="I75" s="53" t="s">
        <v>88</v>
      </c>
      <c r="J75" s="63">
        <f t="shared" si="0"/>
        <v>100000</v>
      </c>
      <c r="K75" s="76">
        <v>0</v>
      </c>
      <c r="L75" s="77">
        <v>50000</v>
      </c>
      <c r="M75" s="77">
        <v>50000</v>
      </c>
      <c r="N75" s="74">
        <v>0</v>
      </c>
      <c r="O75" s="60">
        <f t="shared" si="1"/>
        <v>100000</v>
      </c>
      <c r="P75" s="50"/>
      <c r="Q75" s="50"/>
      <c r="R75" s="50"/>
      <c r="S75" s="82">
        <f t="shared" si="2"/>
        <v>100000</v>
      </c>
    </row>
    <row r="76" spans="1:19" ht="21" customHeight="1">
      <c r="A76" s="70" t="s">
        <v>55</v>
      </c>
      <c r="B76" s="37" t="s">
        <v>69</v>
      </c>
      <c r="C76" s="37" t="s">
        <v>71</v>
      </c>
      <c r="D76" s="54" t="s">
        <v>62</v>
      </c>
      <c r="E76" s="54" t="s">
        <v>76</v>
      </c>
      <c r="F76" s="38" t="s">
        <v>61</v>
      </c>
      <c r="G76" s="38" t="s">
        <v>61</v>
      </c>
      <c r="H76" s="38" t="s">
        <v>61</v>
      </c>
      <c r="I76" s="53" t="s">
        <v>88</v>
      </c>
      <c r="J76" s="63">
        <f>K76+L76+M76+N76</f>
        <v>50000</v>
      </c>
      <c r="K76" s="76">
        <v>0</v>
      </c>
      <c r="L76" s="77">
        <v>0</v>
      </c>
      <c r="M76" s="77">
        <v>50000</v>
      </c>
      <c r="N76" s="74">
        <v>0</v>
      </c>
      <c r="O76" s="60">
        <f>J76</f>
        <v>50000</v>
      </c>
      <c r="P76" s="50"/>
      <c r="Q76" s="50"/>
      <c r="R76" s="50"/>
      <c r="S76" s="82">
        <f>J76-R76</f>
        <v>50000</v>
      </c>
    </row>
    <row r="77" spans="1:19" ht="21" customHeight="1">
      <c r="A77" s="70" t="s">
        <v>55</v>
      </c>
      <c r="B77" s="37" t="s">
        <v>72</v>
      </c>
      <c r="C77" s="37" t="s">
        <v>118</v>
      </c>
      <c r="D77" s="54" t="s">
        <v>134</v>
      </c>
      <c r="E77" s="54" t="s">
        <v>62</v>
      </c>
      <c r="F77" s="38" t="s">
        <v>61</v>
      </c>
      <c r="G77" s="38" t="s">
        <v>61</v>
      </c>
      <c r="H77" s="38" t="s">
        <v>61</v>
      </c>
      <c r="I77" s="53" t="s">
        <v>88</v>
      </c>
      <c r="J77" s="63">
        <f t="shared" si="0"/>
        <v>450000</v>
      </c>
      <c r="K77" s="76">
        <v>0</v>
      </c>
      <c r="L77" s="77">
        <v>200000</v>
      </c>
      <c r="M77" s="77">
        <v>250000</v>
      </c>
      <c r="N77" s="74">
        <v>0</v>
      </c>
      <c r="O77" s="60">
        <f t="shared" si="1"/>
        <v>450000</v>
      </c>
      <c r="P77" s="50"/>
      <c r="Q77" s="50"/>
      <c r="R77" s="50"/>
      <c r="S77" s="82">
        <f t="shared" si="2"/>
        <v>450000</v>
      </c>
    </row>
    <row r="78" spans="1:19" ht="21" customHeight="1">
      <c r="A78" s="70" t="s">
        <v>55</v>
      </c>
      <c r="B78" s="37" t="s">
        <v>72</v>
      </c>
      <c r="C78" s="37" t="s">
        <v>73</v>
      </c>
      <c r="D78" s="54" t="s">
        <v>62</v>
      </c>
      <c r="E78" s="54" t="s">
        <v>63</v>
      </c>
      <c r="F78" s="38" t="s">
        <v>61</v>
      </c>
      <c r="G78" s="38" t="s">
        <v>61</v>
      </c>
      <c r="H78" s="38" t="s">
        <v>61</v>
      </c>
      <c r="I78" s="53" t="s">
        <v>88</v>
      </c>
      <c r="J78" s="63">
        <f t="shared" si="0"/>
        <v>20000</v>
      </c>
      <c r="K78" s="76">
        <v>0</v>
      </c>
      <c r="L78" s="77">
        <v>0</v>
      </c>
      <c r="M78" s="77">
        <v>20000</v>
      </c>
      <c r="N78" s="74">
        <v>0</v>
      </c>
      <c r="O78" s="60">
        <f t="shared" si="1"/>
        <v>20000</v>
      </c>
      <c r="P78" s="50"/>
      <c r="Q78" s="50"/>
      <c r="R78" s="50"/>
      <c r="S78" s="82">
        <f t="shared" si="2"/>
        <v>20000</v>
      </c>
    </row>
    <row r="79" spans="1:19" ht="21" customHeight="1">
      <c r="A79" s="70" t="s">
        <v>55</v>
      </c>
      <c r="B79" s="37" t="s">
        <v>72</v>
      </c>
      <c r="C79" s="37" t="s">
        <v>73</v>
      </c>
      <c r="D79" s="54" t="s">
        <v>62</v>
      </c>
      <c r="E79" s="54" t="s">
        <v>76</v>
      </c>
      <c r="F79" s="38" t="s">
        <v>61</v>
      </c>
      <c r="G79" s="38" t="s">
        <v>61</v>
      </c>
      <c r="H79" s="38" t="s">
        <v>61</v>
      </c>
      <c r="I79" s="53" t="s">
        <v>88</v>
      </c>
      <c r="J79" s="63">
        <f t="shared" si="0"/>
        <v>35000</v>
      </c>
      <c r="K79" s="76">
        <v>0</v>
      </c>
      <c r="L79" s="77">
        <v>35000</v>
      </c>
      <c r="M79" s="77">
        <v>0</v>
      </c>
      <c r="N79" s="74">
        <v>0</v>
      </c>
      <c r="O79" s="60">
        <f t="shared" si="1"/>
        <v>35000</v>
      </c>
      <c r="P79" s="50"/>
      <c r="Q79" s="50"/>
      <c r="R79" s="50"/>
      <c r="S79" s="82">
        <f t="shared" si="2"/>
        <v>35000</v>
      </c>
    </row>
    <row r="80" spans="1:19" ht="21" customHeight="1">
      <c r="A80" s="70" t="s">
        <v>55</v>
      </c>
      <c r="B80" s="37" t="s">
        <v>72</v>
      </c>
      <c r="C80" s="37" t="s">
        <v>73</v>
      </c>
      <c r="D80" s="54" t="s">
        <v>62</v>
      </c>
      <c r="E80" s="54" t="s">
        <v>125</v>
      </c>
      <c r="F80" s="38" t="s">
        <v>61</v>
      </c>
      <c r="G80" s="38" t="s">
        <v>61</v>
      </c>
      <c r="H80" s="38" t="s">
        <v>61</v>
      </c>
      <c r="I80" s="53" t="s">
        <v>88</v>
      </c>
      <c r="J80" s="63">
        <f t="shared" si="0"/>
        <v>20000</v>
      </c>
      <c r="K80" s="76">
        <v>0</v>
      </c>
      <c r="L80" s="77">
        <v>20000</v>
      </c>
      <c r="M80" s="77">
        <v>0</v>
      </c>
      <c r="N80" s="74">
        <v>0</v>
      </c>
      <c r="O80" s="60">
        <f t="shared" si="1"/>
        <v>20000</v>
      </c>
      <c r="P80" s="50"/>
      <c r="Q80" s="50"/>
      <c r="R80" s="50"/>
      <c r="S80" s="82">
        <f t="shared" si="2"/>
        <v>20000</v>
      </c>
    </row>
    <row r="81" spans="1:19" ht="21" customHeight="1">
      <c r="A81" s="70" t="s">
        <v>55</v>
      </c>
      <c r="B81" s="37" t="s">
        <v>72</v>
      </c>
      <c r="C81" s="37" t="s">
        <v>119</v>
      </c>
      <c r="D81" s="54" t="s">
        <v>62</v>
      </c>
      <c r="E81" s="54" t="s">
        <v>63</v>
      </c>
      <c r="F81" s="38" t="s">
        <v>61</v>
      </c>
      <c r="G81" s="38" t="s">
        <v>61</v>
      </c>
      <c r="H81" s="38" t="s">
        <v>61</v>
      </c>
      <c r="I81" s="53" t="s">
        <v>88</v>
      </c>
      <c r="J81" s="63">
        <f t="shared" si="0"/>
        <v>112000</v>
      </c>
      <c r="K81" s="76">
        <v>28000</v>
      </c>
      <c r="L81" s="77">
        <v>28000</v>
      </c>
      <c r="M81" s="77">
        <v>28000</v>
      </c>
      <c r="N81" s="74">
        <v>28000</v>
      </c>
      <c r="O81" s="60">
        <f t="shared" si="1"/>
        <v>112000</v>
      </c>
      <c r="P81" s="50"/>
      <c r="Q81" s="50"/>
      <c r="R81" s="50"/>
      <c r="S81" s="82">
        <f t="shared" si="2"/>
        <v>112000</v>
      </c>
    </row>
    <row r="82" spans="1:19" ht="21" customHeight="1">
      <c r="A82" s="70" t="s">
        <v>55</v>
      </c>
      <c r="B82" s="37" t="s">
        <v>72</v>
      </c>
      <c r="C82" s="37" t="s">
        <v>120</v>
      </c>
      <c r="D82" s="54" t="s">
        <v>62</v>
      </c>
      <c r="E82" s="54" t="s">
        <v>76</v>
      </c>
      <c r="F82" s="38" t="s">
        <v>61</v>
      </c>
      <c r="G82" s="38" t="s">
        <v>61</v>
      </c>
      <c r="H82" s="38" t="s">
        <v>61</v>
      </c>
      <c r="I82" s="53" t="s">
        <v>88</v>
      </c>
      <c r="J82" s="63">
        <f t="shared" si="0"/>
        <v>10000</v>
      </c>
      <c r="K82" s="76">
        <v>0</v>
      </c>
      <c r="L82" s="77">
        <v>0</v>
      </c>
      <c r="M82" s="77">
        <v>10000</v>
      </c>
      <c r="N82" s="74">
        <v>0</v>
      </c>
      <c r="O82" s="60">
        <f t="shared" si="1"/>
        <v>10000</v>
      </c>
      <c r="P82" s="50"/>
      <c r="Q82" s="50"/>
      <c r="R82" s="50"/>
      <c r="S82" s="82">
        <f t="shared" si="2"/>
        <v>10000</v>
      </c>
    </row>
    <row r="83" spans="1:19" ht="21" customHeight="1">
      <c r="A83" s="70" t="s">
        <v>55</v>
      </c>
      <c r="B83" s="37" t="s">
        <v>66</v>
      </c>
      <c r="C83" s="37" t="s">
        <v>67</v>
      </c>
      <c r="D83" s="54" t="s">
        <v>62</v>
      </c>
      <c r="E83" s="54" t="s">
        <v>91</v>
      </c>
      <c r="F83" s="38" t="s">
        <v>61</v>
      </c>
      <c r="G83" s="38" t="s">
        <v>61</v>
      </c>
      <c r="H83" s="38" t="s">
        <v>61</v>
      </c>
      <c r="I83" s="53" t="s">
        <v>88</v>
      </c>
      <c r="J83" s="63">
        <f t="shared" si="0"/>
        <v>400000</v>
      </c>
      <c r="K83" s="76">
        <v>150000</v>
      </c>
      <c r="L83" s="77">
        <v>100000</v>
      </c>
      <c r="M83" s="77">
        <v>50000</v>
      </c>
      <c r="N83" s="74">
        <v>100000</v>
      </c>
      <c r="O83" s="60">
        <f t="shared" si="1"/>
        <v>400000</v>
      </c>
      <c r="P83" s="50"/>
      <c r="Q83" s="50"/>
      <c r="R83" s="50"/>
      <c r="S83" s="82">
        <f t="shared" si="2"/>
        <v>400000</v>
      </c>
    </row>
    <row r="84" spans="1:19" ht="21" customHeight="1">
      <c r="A84" s="70" t="s">
        <v>55</v>
      </c>
      <c r="B84" s="37" t="s">
        <v>66</v>
      </c>
      <c r="C84" s="37" t="s">
        <v>67</v>
      </c>
      <c r="D84" s="54" t="s">
        <v>62</v>
      </c>
      <c r="E84" s="54" t="s">
        <v>63</v>
      </c>
      <c r="F84" s="38" t="s">
        <v>61</v>
      </c>
      <c r="G84" s="38" t="s">
        <v>61</v>
      </c>
      <c r="H84" s="38" t="s">
        <v>61</v>
      </c>
      <c r="I84" s="53" t="s">
        <v>88</v>
      </c>
      <c r="J84" s="63">
        <f t="shared" si="0"/>
        <v>55000</v>
      </c>
      <c r="K84" s="76">
        <v>10000</v>
      </c>
      <c r="L84" s="77">
        <v>15000</v>
      </c>
      <c r="M84" s="77">
        <v>20000</v>
      </c>
      <c r="N84" s="74">
        <v>10000</v>
      </c>
      <c r="O84" s="60">
        <f t="shared" si="1"/>
        <v>55000</v>
      </c>
      <c r="P84" s="50"/>
      <c r="Q84" s="50"/>
      <c r="R84" s="50"/>
      <c r="S84" s="82">
        <f t="shared" si="2"/>
        <v>55000</v>
      </c>
    </row>
    <row r="85" spans="1:19" ht="21" customHeight="1">
      <c r="A85" s="70" t="s">
        <v>55</v>
      </c>
      <c r="B85" s="37" t="s">
        <v>66</v>
      </c>
      <c r="C85" s="37" t="s">
        <v>67</v>
      </c>
      <c r="D85" s="54" t="s">
        <v>62</v>
      </c>
      <c r="E85" s="54" t="s">
        <v>76</v>
      </c>
      <c r="F85" s="38" t="s">
        <v>61</v>
      </c>
      <c r="G85" s="38" t="s">
        <v>61</v>
      </c>
      <c r="H85" s="38" t="s">
        <v>61</v>
      </c>
      <c r="I85" s="53" t="s">
        <v>88</v>
      </c>
      <c r="J85" s="63">
        <f t="shared" si="0"/>
        <v>17500</v>
      </c>
      <c r="K85" s="76">
        <v>0</v>
      </c>
      <c r="L85" s="77">
        <v>17500</v>
      </c>
      <c r="M85" s="77">
        <v>0</v>
      </c>
      <c r="N85" s="74">
        <v>0</v>
      </c>
      <c r="O85" s="60">
        <f t="shared" si="1"/>
        <v>17500</v>
      </c>
      <c r="P85" s="50"/>
      <c r="Q85" s="50"/>
      <c r="R85" s="50"/>
      <c r="S85" s="82">
        <f t="shared" si="2"/>
        <v>17500</v>
      </c>
    </row>
    <row r="86" spans="1:19" ht="21" customHeight="1">
      <c r="A86" s="70" t="s">
        <v>55</v>
      </c>
      <c r="B86" s="37" t="s">
        <v>66</v>
      </c>
      <c r="C86" s="37" t="s">
        <v>67</v>
      </c>
      <c r="D86" s="54" t="s">
        <v>62</v>
      </c>
      <c r="E86" s="54" t="s">
        <v>139</v>
      </c>
      <c r="F86" s="38" t="s">
        <v>61</v>
      </c>
      <c r="G86" s="38" t="s">
        <v>61</v>
      </c>
      <c r="H86" s="38" t="s">
        <v>61</v>
      </c>
      <c r="I86" s="53" t="s">
        <v>88</v>
      </c>
      <c r="J86" s="63">
        <f>K86+L86+M86+N86</f>
        <v>15000</v>
      </c>
      <c r="K86" s="76">
        <v>0</v>
      </c>
      <c r="L86" s="77">
        <v>0</v>
      </c>
      <c r="M86" s="77">
        <v>7500</v>
      </c>
      <c r="N86" s="74">
        <v>7500</v>
      </c>
      <c r="O86" s="60">
        <f>J86</f>
        <v>15000</v>
      </c>
      <c r="P86" s="50"/>
      <c r="Q86" s="50"/>
      <c r="R86" s="50"/>
      <c r="S86" s="82">
        <f>J86-R86</f>
        <v>15000</v>
      </c>
    </row>
    <row r="87" spans="1:19" ht="21" customHeight="1">
      <c r="A87" s="70" t="s">
        <v>55</v>
      </c>
      <c r="B87" s="37" t="s">
        <v>66</v>
      </c>
      <c r="C87" s="37" t="s">
        <v>67</v>
      </c>
      <c r="D87" s="54" t="s">
        <v>62</v>
      </c>
      <c r="E87" s="54" t="s">
        <v>135</v>
      </c>
      <c r="F87" s="38" t="s">
        <v>61</v>
      </c>
      <c r="G87" s="38" t="s">
        <v>61</v>
      </c>
      <c r="H87" s="38" t="s">
        <v>61</v>
      </c>
      <c r="I87" s="53" t="s">
        <v>88</v>
      </c>
      <c r="J87" s="63">
        <f t="shared" si="0"/>
        <v>100000</v>
      </c>
      <c r="K87" s="76">
        <v>20000</v>
      </c>
      <c r="L87" s="77">
        <v>30000</v>
      </c>
      <c r="M87" s="77">
        <v>30000</v>
      </c>
      <c r="N87" s="74">
        <v>20000</v>
      </c>
      <c r="O87" s="60">
        <f t="shared" si="1"/>
        <v>100000</v>
      </c>
      <c r="P87" s="50"/>
      <c r="Q87" s="50"/>
      <c r="R87" s="50"/>
      <c r="S87" s="82">
        <f t="shared" si="2"/>
        <v>100000</v>
      </c>
    </row>
    <row r="88" spans="1:19" ht="21" customHeight="1">
      <c r="A88" s="70" t="s">
        <v>55</v>
      </c>
      <c r="B88" s="37" t="s">
        <v>66</v>
      </c>
      <c r="C88" s="37" t="s">
        <v>67</v>
      </c>
      <c r="D88" s="54" t="s">
        <v>62</v>
      </c>
      <c r="E88" s="54" t="s">
        <v>125</v>
      </c>
      <c r="F88" s="38" t="s">
        <v>61</v>
      </c>
      <c r="G88" s="38" t="s">
        <v>61</v>
      </c>
      <c r="H88" s="38" t="s">
        <v>61</v>
      </c>
      <c r="I88" s="53" t="s">
        <v>88</v>
      </c>
      <c r="J88" s="63">
        <f t="shared" si="0"/>
        <v>30000</v>
      </c>
      <c r="K88" s="76">
        <v>0</v>
      </c>
      <c r="L88" s="77">
        <v>15000</v>
      </c>
      <c r="M88" s="77">
        <v>15000</v>
      </c>
      <c r="N88" s="74">
        <v>0</v>
      </c>
      <c r="O88" s="60">
        <f t="shared" si="1"/>
        <v>30000</v>
      </c>
      <c r="P88" s="50"/>
      <c r="Q88" s="50"/>
      <c r="R88" s="50"/>
      <c r="S88" s="82">
        <f t="shared" si="2"/>
        <v>30000</v>
      </c>
    </row>
    <row r="89" spans="1:19" ht="21" customHeight="1">
      <c r="A89" s="70" t="s">
        <v>55</v>
      </c>
      <c r="B89" s="37" t="s">
        <v>66</v>
      </c>
      <c r="C89" s="37" t="s">
        <v>148</v>
      </c>
      <c r="D89" s="54" t="s">
        <v>62</v>
      </c>
      <c r="E89" s="54" t="s">
        <v>63</v>
      </c>
      <c r="F89" s="38" t="s">
        <v>61</v>
      </c>
      <c r="G89" s="38" t="s">
        <v>61</v>
      </c>
      <c r="H89" s="38" t="s">
        <v>61</v>
      </c>
      <c r="I89" s="53" t="s">
        <v>88</v>
      </c>
      <c r="J89" s="63">
        <f t="shared" si="0"/>
        <v>23715</v>
      </c>
      <c r="K89" s="76">
        <v>0</v>
      </c>
      <c r="L89" s="77">
        <v>23715</v>
      </c>
      <c r="M89" s="77">
        <v>0</v>
      </c>
      <c r="N89" s="74">
        <v>0</v>
      </c>
      <c r="O89" s="60">
        <f t="shared" si="1"/>
        <v>23715</v>
      </c>
      <c r="P89" s="50"/>
      <c r="Q89" s="50"/>
      <c r="R89" s="50"/>
      <c r="S89" s="82">
        <f t="shared" si="2"/>
        <v>23715</v>
      </c>
    </row>
    <row r="90" spans="1:19" ht="21" customHeight="1">
      <c r="A90" s="70" t="s">
        <v>55</v>
      </c>
      <c r="B90" s="37" t="s">
        <v>66</v>
      </c>
      <c r="C90" s="37" t="s">
        <v>121</v>
      </c>
      <c r="D90" s="54" t="s">
        <v>62</v>
      </c>
      <c r="E90" s="54" t="s">
        <v>63</v>
      </c>
      <c r="F90" s="38" t="s">
        <v>61</v>
      </c>
      <c r="G90" s="38" t="s">
        <v>61</v>
      </c>
      <c r="H90" s="38" t="s">
        <v>61</v>
      </c>
      <c r="I90" s="53" t="s">
        <v>88</v>
      </c>
      <c r="J90" s="63">
        <f t="shared" si="0"/>
        <v>350000</v>
      </c>
      <c r="K90" s="76">
        <v>50000</v>
      </c>
      <c r="L90" s="77">
        <v>100000</v>
      </c>
      <c r="M90" s="77">
        <v>100000</v>
      </c>
      <c r="N90" s="74">
        <v>100000</v>
      </c>
      <c r="O90" s="60">
        <f aca="true" t="shared" si="3" ref="O90:O99">J90</f>
        <v>350000</v>
      </c>
      <c r="P90" s="50"/>
      <c r="Q90" s="50"/>
      <c r="R90" s="50"/>
      <c r="S90" s="82">
        <f t="shared" si="2"/>
        <v>350000</v>
      </c>
    </row>
    <row r="91" spans="1:19" ht="21" customHeight="1">
      <c r="A91" s="70" t="s">
        <v>55</v>
      </c>
      <c r="B91" s="37" t="s">
        <v>66</v>
      </c>
      <c r="C91" s="37" t="s">
        <v>121</v>
      </c>
      <c r="D91" s="54" t="s">
        <v>62</v>
      </c>
      <c r="E91" s="54" t="s">
        <v>76</v>
      </c>
      <c r="F91" s="38" t="s">
        <v>61</v>
      </c>
      <c r="G91" s="38" t="s">
        <v>61</v>
      </c>
      <c r="H91" s="38" t="s">
        <v>61</v>
      </c>
      <c r="I91" s="53" t="s">
        <v>88</v>
      </c>
      <c r="J91" s="63">
        <f t="shared" si="0"/>
        <v>10000</v>
      </c>
      <c r="K91" s="76">
        <v>0</v>
      </c>
      <c r="L91" s="77">
        <v>10000</v>
      </c>
      <c r="M91" s="77">
        <v>0</v>
      </c>
      <c r="N91" s="74">
        <v>0</v>
      </c>
      <c r="O91" s="60">
        <f t="shared" si="3"/>
        <v>10000</v>
      </c>
      <c r="P91" s="50"/>
      <c r="Q91" s="50"/>
      <c r="R91" s="50"/>
      <c r="S91" s="82">
        <f t="shared" si="2"/>
        <v>10000</v>
      </c>
    </row>
    <row r="92" spans="1:19" ht="21" customHeight="1">
      <c r="A92" s="70" t="s">
        <v>55</v>
      </c>
      <c r="B92" s="37" t="s">
        <v>66</v>
      </c>
      <c r="C92" s="37" t="s">
        <v>121</v>
      </c>
      <c r="D92" s="54" t="s">
        <v>62</v>
      </c>
      <c r="E92" s="54" t="s">
        <v>68</v>
      </c>
      <c r="F92" s="38" t="s">
        <v>61</v>
      </c>
      <c r="G92" s="38" t="s">
        <v>61</v>
      </c>
      <c r="H92" s="38" t="s">
        <v>61</v>
      </c>
      <c r="I92" s="53" t="s">
        <v>88</v>
      </c>
      <c r="J92" s="63">
        <f t="shared" si="0"/>
        <v>25000</v>
      </c>
      <c r="K92" s="76">
        <v>0</v>
      </c>
      <c r="L92" s="77">
        <v>10000</v>
      </c>
      <c r="M92" s="77">
        <v>15000</v>
      </c>
      <c r="N92" s="74">
        <v>0</v>
      </c>
      <c r="O92" s="60">
        <f t="shared" si="3"/>
        <v>25000</v>
      </c>
      <c r="P92" s="50"/>
      <c r="Q92" s="50"/>
      <c r="R92" s="50"/>
      <c r="S92" s="82">
        <f t="shared" si="2"/>
        <v>25000</v>
      </c>
    </row>
    <row r="93" spans="1:19" ht="21" customHeight="1">
      <c r="A93" s="70" t="s">
        <v>55</v>
      </c>
      <c r="B93" s="37" t="s">
        <v>66</v>
      </c>
      <c r="C93" s="37" t="s">
        <v>121</v>
      </c>
      <c r="D93" s="54" t="s">
        <v>62</v>
      </c>
      <c r="E93" s="54" t="s">
        <v>125</v>
      </c>
      <c r="F93" s="38" t="s">
        <v>61</v>
      </c>
      <c r="G93" s="38" t="s">
        <v>61</v>
      </c>
      <c r="H93" s="38" t="s">
        <v>61</v>
      </c>
      <c r="I93" s="53" t="s">
        <v>88</v>
      </c>
      <c r="J93" s="63">
        <f t="shared" si="0"/>
        <v>40000</v>
      </c>
      <c r="K93" s="76">
        <v>0</v>
      </c>
      <c r="L93" s="77">
        <v>20000</v>
      </c>
      <c r="M93" s="77">
        <v>20000</v>
      </c>
      <c r="N93" s="74">
        <v>0</v>
      </c>
      <c r="O93" s="60">
        <f t="shared" si="3"/>
        <v>40000</v>
      </c>
      <c r="P93" s="50"/>
      <c r="Q93" s="50"/>
      <c r="R93" s="50"/>
      <c r="S93" s="82">
        <f t="shared" si="2"/>
        <v>40000</v>
      </c>
    </row>
    <row r="94" spans="1:19" ht="21" customHeight="1">
      <c r="A94" s="70" t="s">
        <v>55</v>
      </c>
      <c r="B94" s="37" t="s">
        <v>66</v>
      </c>
      <c r="C94" s="37" t="s">
        <v>149</v>
      </c>
      <c r="D94" s="54" t="s">
        <v>62</v>
      </c>
      <c r="E94" s="54" t="s">
        <v>63</v>
      </c>
      <c r="F94" s="38" t="s">
        <v>61</v>
      </c>
      <c r="G94" s="38" t="s">
        <v>61</v>
      </c>
      <c r="H94" s="38" t="s">
        <v>61</v>
      </c>
      <c r="I94" s="53" t="s">
        <v>88</v>
      </c>
      <c r="J94" s="63">
        <f t="shared" si="0"/>
        <v>12300</v>
      </c>
      <c r="K94" s="76">
        <v>0</v>
      </c>
      <c r="L94" s="77">
        <v>12300</v>
      </c>
      <c r="M94" s="77">
        <v>0</v>
      </c>
      <c r="N94" s="74">
        <v>0</v>
      </c>
      <c r="O94" s="60">
        <f t="shared" si="3"/>
        <v>12300</v>
      </c>
      <c r="P94" s="50"/>
      <c r="Q94" s="50"/>
      <c r="R94" s="50"/>
      <c r="S94" s="82">
        <f t="shared" si="2"/>
        <v>12300</v>
      </c>
    </row>
    <row r="95" spans="1:19" ht="21" customHeight="1">
      <c r="A95" s="70" t="s">
        <v>55</v>
      </c>
      <c r="B95" s="37" t="s">
        <v>66</v>
      </c>
      <c r="C95" s="37" t="s">
        <v>150</v>
      </c>
      <c r="D95" s="54" t="s">
        <v>62</v>
      </c>
      <c r="E95" s="54" t="s">
        <v>68</v>
      </c>
      <c r="F95" s="38" t="s">
        <v>61</v>
      </c>
      <c r="G95" s="38" t="s">
        <v>61</v>
      </c>
      <c r="H95" s="38" t="s">
        <v>61</v>
      </c>
      <c r="I95" s="53" t="s">
        <v>88</v>
      </c>
      <c r="J95" s="63">
        <f t="shared" si="0"/>
        <v>10526.32</v>
      </c>
      <c r="K95" s="76">
        <v>0</v>
      </c>
      <c r="L95" s="77">
        <v>0</v>
      </c>
      <c r="M95" s="79">
        <v>10526.32</v>
      </c>
      <c r="N95" s="74">
        <v>0</v>
      </c>
      <c r="O95" s="60">
        <f t="shared" si="3"/>
        <v>10526.32</v>
      </c>
      <c r="P95" s="50"/>
      <c r="Q95" s="50"/>
      <c r="R95" s="50"/>
      <c r="S95" s="82">
        <f t="shared" si="2"/>
        <v>10526.32</v>
      </c>
    </row>
    <row r="96" spans="1:19" ht="21" customHeight="1">
      <c r="A96" s="70" t="s">
        <v>55</v>
      </c>
      <c r="B96" s="37" t="s">
        <v>66</v>
      </c>
      <c r="C96" s="37" t="s">
        <v>150</v>
      </c>
      <c r="D96" s="54" t="s">
        <v>62</v>
      </c>
      <c r="E96" s="54" t="s">
        <v>63</v>
      </c>
      <c r="F96" s="38" t="s">
        <v>61</v>
      </c>
      <c r="G96" s="38" t="s">
        <v>61</v>
      </c>
      <c r="H96" s="38" t="s">
        <v>61</v>
      </c>
      <c r="I96" s="53" t="s">
        <v>88</v>
      </c>
      <c r="J96" s="63">
        <f>K96+L96+M96+N96</f>
        <v>26315.8</v>
      </c>
      <c r="K96" s="76">
        <v>0</v>
      </c>
      <c r="L96" s="77">
        <v>0</v>
      </c>
      <c r="M96" s="79">
        <v>26315.8</v>
      </c>
      <c r="N96" s="74">
        <v>0</v>
      </c>
      <c r="O96" s="60">
        <f>J96</f>
        <v>26315.8</v>
      </c>
      <c r="P96" s="50"/>
      <c r="Q96" s="50"/>
      <c r="R96" s="50"/>
      <c r="S96" s="82">
        <f>J96-R96</f>
        <v>26315.8</v>
      </c>
    </row>
    <row r="97" spans="1:19" ht="21" customHeight="1">
      <c r="A97" s="70" t="s">
        <v>55</v>
      </c>
      <c r="B97" s="37" t="s">
        <v>66</v>
      </c>
      <c r="C97" s="37" t="s">
        <v>122</v>
      </c>
      <c r="D97" s="54" t="s">
        <v>62</v>
      </c>
      <c r="E97" s="54" t="s">
        <v>63</v>
      </c>
      <c r="F97" s="38" t="s">
        <v>61</v>
      </c>
      <c r="G97" s="38" t="s">
        <v>61</v>
      </c>
      <c r="H97" s="38" t="s">
        <v>61</v>
      </c>
      <c r="I97" s="53" t="s">
        <v>88</v>
      </c>
      <c r="J97" s="63">
        <f>K97+L97+M97+N97</f>
        <v>92000</v>
      </c>
      <c r="K97" s="76">
        <v>0</v>
      </c>
      <c r="L97" s="77">
        <v>46000</v>
      </c>
      <c r="M97" s="77">
        <v>46000</v>
      </c>
      <c r="N97" s="74">
        <v>0</v>
      </c>
      <c r="O97" s="60">
        <f>J97</f>
        <v>92000</v>
      </c>
      <c r="P97" s="50"/>
      <c r="Q97" s="50"/>
      <c r="R97" s="50"/>
      <c r="S97" s="82">
        <f>J97-R97</f>
        <v>92000</v>
      </c>
    </row>
    <row r="98" spans="1:19" ht="21" customHeight="1" thickBot="1">
      <c r="A98" s="70" t="s">
        <v>55</v>
      </c>
      <c r="B98" s="37" t="s">
        <v>66</v>
      </c>
      <c r="C98" s="37" t="s">
        <v>122</v>
      </c>
      <c r="D98" s="54" t="s">
        <v>62</v>
      </c>
      <c r="E98" s="54" t="s">
        <v>76</v>
      </c>
      <c r="F98" s="38" t="s">
        <v>61</v>
      </c>
      <c r="G98" s="38" t="s">
        <v>61</v>
      </c>
      <c r="H98" s="38" t="s">
        <v>61</v>
      </c>
      <c r="I98" s="53" t="s">
        <v>88</v>
      </c>
      <c r="J98" s="63">
        <f>K98+L98+M98+N98</f>
        <v>38700</v>
      </c>
      <c r="K98" s="76">
        <v>0</v>
      </c>
      <c r="L98" s="77">
        <v>38700</v>
      </c>
      <c r="M98" s="77">
        <v>0</v>
      </c>
      <c r="N98" s="74">
        <v>0</v>
      </c>
      <c r="O98" s="60">
        <f>J98</f>
        <v>38700</v>
      </c>
      <c r="P98" s="50"/>
      <c r="Q98" s="50"/>
      <c r="R98" s="50"/>
      <c r="S98" s="82">
        <f>J98-R98</f>
        <v>38700</v>
      </c>
    </row>
    <row r="99" spans="1:19" ht="21" customHeight="1" thickBot="1">
      <c r="A99" s="56" t="s">
        <v>55</v>
      </c>
      <c r="B99" s="55" t="s">
        <v>82</v>
      </c>
      <c r="C99" s="54" t="s">
        <v>83</v>
      </c>
      <c r="D99" s="54" t="s">
        <v>84</v>
      </c>
      <c r="E99" s="54" t="s">
        <v>140</v>
      </c>
      <c r="F99" s="38" t="s">
        <v>61</v>
      </c>
      <c r="G99" s="38" t="s">
        <v>61</v>
      </c>
      <c r="H99" s="38" t="s">
        <v>61</v>
      </c>
      <c r="I99" s="54" t="s">
        <v>88</v>
      </c>
      <c r="J99" s="63">
        <f t="shared" si="0"/>
        <v>448540</v>
      </c>
      <c r="K99" s="78">
        <v>112135</v>
      </c>
      <c r="L99" s="78">
        <v>112135</v>
      </c>
      <c r="M99" s="78">
        <v>112135</v>
      </c>
      <c r="N99" s="74">
        <v>112135</v>
      </c>
      <c r="O99" s="60">
        <f t="shared" si="3"/>
        <v>448540</v>
      </c>
      <c r="P99" s="50"/>
      <c r="Q99" s="50"/>
      <c r="R99" s="50"/>
      <c r="S99" s="82">
        <f t="shared" si="2"/>
        <v>448540</v>
      </c>
    </row>
    <row r="100" spans="2:19" ht="22.5" customHeight="1" thickBot="1">
      <c r="B100" s="39" t="s">
        <v>36</v>
      </c>
      <c r="C100" s="39"/>
      <c r="D100" s="39"/>
      <c r="E100" s="39"/>
      <c r="F100" s="65"/>
      <c r="G100" s="39"/>
      <c r="H100" s="39"/>
      <c r="I100" s="66"/>
      <c r="J100" s="81">
        <f aca="true" t="shared" si="4" ref="J100:O100">SUM(J26:J99)</f>
        <v>11397365</v>
      </c>
      <c r="K100" s="81">
        <f t="shared" si="4"/>
        <v>2893992</v>
      </c>
      <c r="L100" s="81">
        <f t="shared" si="4"/>
        <v>2992357.24</v>
      </c>
      <c r="M100" s="81">
        <f t="shared" si="4"/>
        <v>3224443.76</v>
      </c>
      <c r="N100" s="81">
        <f t="shared" si="4"/>
        <v>2286572</v>
      </c>
      <c r="O100" s="81">
        <f t="shared" si="4"/>
        <v>11397365</v>
      </c>
      <c r="P100" s="51"/>
      <c r="Q100" s="51"/>
      <c r="R100" s="51"/>
      <c r="S100" s="83">
        <f>SUM(S26:S99)</f>
        <v>11397365</v>
      </c>
    </row>
    <row r="101" spans="15:16" ht="12.75">
      <c r="O101" s="52"/>
      <c r="P101" s="52"/>
    </row>
    <row r="102" ht="12.75">
      <c r="B102" s="1" t="s">
        <v>37</v>
      </c>
    </row>
    <row r="103" ht="13.5" thickBot="1">
      <c r="B103" s="1" t="s">
        <v>38</v>
      </c>
    </row>
    <row r="104" spans="15:19" ht="12.75">
      <c r="O104" s="40" t="s">
        <v>39</v>
      </c>
      <c r="P104" s="9"/>
      <c r="Q104" s="9"/>
      <c r="R104" s="9"/>
      <c r="S104" s="41"/>
    </row>
    <row r="105" spans="15:19" ht="12.75">
      <c r="O105" s="42" t="s">
        <v>40</v>
      </c>
      <c r="P105" s="7"/>
      <c r="Q105" s="43"/>
      <c r="R105" s="7"/>
      <c r="S105" s="44"/>
    </row>
    <row r="106" spans="2:19" ht="28.5" customHeight="1">
      <c r="B106" s="1" t="s">
        <v>41</v>
      </c>
      <c r="F106" s="1" t="s">
        <v>59</v>
      </c>
      <c r="N106" s="48"/>
      <c r="O106" s="7" t="s">
        <v>45</v>
      </c>
      <c r="P106" s="7"/>
      <c r="Q106" s="7"/>
      <c r="R106" s="89" t="s">
        <v>46</v>
      </c>
      <c r="S106" s="90"/>
    </row>
    <row r="107" spans="14:19" ht="18" customHeight="1">
      <c r="N107" s="48"/>
      <c r="O107" s="7" t="s">
        <v>43</v>
      </c>
      <c r="P107" s="7"/>
      <c r="Q107" s="7"/>
      <c r="R107" s="7"/>
      <c r="S107" s="44"/>
    </row>
    <row r="108" spans="14:19" ht="12.75">
      <c r="N108" s="48"/>
      <c r="O108" s="5"/>
      <c r="P108" s="5"/>
      <c r="Q108" s="5"/>
      <c r="R108" s="5" t="s">
        <v>56</v>
      </c>
      <c r="S108" s="46"/>
    </row>
    <row r="109" spans="2:19" ht="12.75">
      <c r="B109" s="1" t="s">
        <v>44</v>
      </c>
      <c r="F109" s="1" t="s">
        <v>60</v>
      </c>
      <c r="N109" s="48"/>
      <c r="O109" s="7"/>
      <c r="P109" s="7"/>
      <c r="Q109" s="7"/>
      <c r="R109" s="7"/>
      <c r="S109" s="44"/>
    </row>
    <row r="110" spans="14:19" ht="12.75">
      <c r="N110" s="48"/>
      <c r="O110" s="7"/>
      <c r="P110" s="7"/>
      <c r="Q110" s="7"/>
      <c r="R110" s="7"/>
      <c r="S110" s="44"/>
    </row>
    <row r="111" spans="14:19" ht="12.75">
      <c r="N111" s="48"/>
      <c r="O111" s="7" t="s">
        <v>42</v>
      </c>
      <c r="P111" s="7"/>
      <c r="Q111" s="5"/>
      <c r="R111" s="5"/>
      <c r="S111" s="45"/>
    </row>
    <row r="112" spans="15:19" ht="13.5" thickBot="1">
      <c r="O112" s="13"/>
      <c r="P112" s="14"/>
      <c r="Q112" s="14"/>
      <c r="R112" s="14"/>
      <c r="S112" s="47"/>
    </row>
  </sheetData>
  <sheetProtection/>
  <mergeCells count="4">
    <mergeCell ref="J21:N21"/>
    <mergeCell ref="O21:P21"/>
    <mergeCell ref="Q21:Q22"/>
    <mergeCell ref="R106:S106"/>
  </mergeCells>
  <printOptions/>
  <pageMargins left="0.41" right="0.2" top="0.36" bottom="0.31" header="0.27" footer="0.17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2019-12-30T06:41:22Z</cp:lastPrinted>
  <dcterms:created xsi:type="dcterms:W3CDTF">1996-10-08T23:32:33Z</dcterms:created>
  <dcterms:modified xsi:type="dcterms:W3CDTF">2019-12-30T06:41:25Z</dcterms:modified>
  <cp:category/>
  <cp:version/>
  <cp:contentType/>
  <cp:contentStatus/>
</cp:coreProperties>
</file>