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 Администрация на 2020г" sheetId="1" r:id="rId1"/>
  </sheets>
  <definedNames/>
  <calcPr fullCalcOnLoad="1"/>
</workbook>
</file>

<file path=xl/sharedStrings.xml><?xml version="1.0" encoding="utf-8"?>
<sst xmlns="http://schemas.openxmlformats.org/spreadsheetml/2006/main" count="537" uniqueCount="152">
  <si>
    <t>Приложение 1</t>
  </si>
  <si>
    <t>ПРЕДСЕДАТЕЛЮ</t>
  </si>
  <si>
    <t>"Согласовано"</t>
  </si>
  <si>
    <t>к порядку составления и ведения сводной бюджетной росписи</t>
  </si>
  <si>
    <t>КОМИТЕТА ФИНАНСОВ</t>
  </si>
  <si>
    <t>Форма №1</t>
  </si>
  <si>
    <t>Лужского муниципального района</t>
  </si>
  <si>
    <t>(наименование поселения. Главный распорядитель )</t>
  </si>
  <si>
    <t>просит произвести перераспределение плановых ассигнований (бюджетная , приносящая доход деятельность)  в связи с</t>
  </si>
  <si>
    <t>руб.</t>
  </si>
  <si>
    <t>СУММА ИЗМЕНЕНИЙ (+ УВЕЛИЧ.,- УМЕНЬШ.)</t>
  </si>
  <si>
    <t>УТВЕРЖДЕНО</t>
  </si>
  <si>
    <t>принятые бюджетные обязательства</t>
  </si>
  <si>
    <t xml:space="preserve">кассовые </t>
  </si>
  <si>
    <t>остаток</t>
  </si>
  <si>
    <t>Наименование</t>
  </si>
  <si>
    <t>ассигнований</t>
  </si>
  <si>
    <t xml:space="preserve">НА ГОД </t>
  </si>
  <si>
    <t>НА ТЕК.</t>
  </si>
  <si>
    <t>КФСР</t>
  </si>
  <si>
    <t>КВСР</t>
  </si>
  <si>
    <t>КЦСР</t>
  </si>
  <si>
    <t>КВР</t>
  </si>
  <si>
    <t>Доп ФК</t>
  </si>
  <si>
    <t>Доп ЭК</t>
  </si>
  <si>
    <t>Доп КР</t>
  </si>
  <si>
    <t>НА ГОД</t>
  </si>
  <si>
    <t>1 КВ.</t>
  </si>
  <si>
    <t>2  КВ.</t>
  </si>
  <si>
    <t>3 КВ.</t>
  </si>
  <si>
    <t>4 КВ</t>
  </si>
  <si>
    <t>ПЕРИОД</t>
  </si>
  <si>
    <t>5а</t>
  </si>
  <si>
    <t>5в</t>
  </si>
  <si>
    <t>5г</t>
  </si>
  <si>
    <t>6=7+8+9+10</t>
  </si>
  <si>
    <t>ВСЕГО:</t>
  </si>
  <si>
    <t xml:space="preserve">В свою очередь даем обязательство,что данное перераспределение не повлечет за собой образование кредиторской </t>
  </si>
  <si>
    <t>задолженности по уменьшаемым экономическим статьям.</t>
  </si>
  <si>
    <t xml:space="preserve">КОМИТЕТ ФИНАНСОВ </t>
  </si>
  <si>
    <t>ЛУЖСКОГО  МУНИЦИПАЛЬНОГО  РАЙОНА</t>
  </si>
  <si>
    <t>Руководитель организации</t>
  </si>
  <si>
    <t>Бюджетный отдел:</t>
  </si>
  <si>
    <t>Дата:</t>
  </si>
  <si>
    <t>Главный бухгалтер</t>
  </si>
  <si>
    <t>Перераспределение разрешаю</t>
  </si>
  <si>
    <t>Председатель комитета финансов</t>
  </si>
  <si>
    <t>(подпись)</t>
  </si>
  <si>
    <t>КОСГУ</t>
  </si>
  <si>
    <t>15=11-13</t>
  </si>
  <si>
    <t>Глава администрации                                                   поселения</t>
  </si>
  <si>
    <t>Серебрянского сельского поселения</t>
  </si>
  <si>
    <t>Пальок С.А.</t>
  </si>
  <si>
    <t>Ленинградской области</t>
  </si>
  <si>
    <t xml:space="preserve"> </t>
  </si>
  <si>
    <t>010</t>
  </si>
  <si>
    <t>Кудрявцева Ю.Б.</t>
  </si>
  <si>
    <t>1</t>
  </si>
  <si>
    <t>Администрация   Серебрянского сельского поселения</t>
  </si>
  <si>
    <t>Пальок С.А</t>
  </si>
  <si>
    <t>Егорова А.В.</t>
  </si>
  <si>
    <t>000</t>
  </si>
  <si>
    <t>244</t>
  </si>
  <si>
    <t>225</t>
  </si>
  <si>
    <t>Код цели</t>
  </si>
  <si>
    <t>5д</t>
  </si>
  <si>
    <t>0503</t>
  </si>
  <si>
    <t>310</t>
  </si>
  <si>
    <t>0501</t>
  </si>
  <si>
    <t>9990001510</t>
  </si>
  <si>
    <t>0502</t>
  </si>
  <si>
    <t>1620201560</t>
  </si>
  <si>
    <t>0113</t>
  </si>
  <si>
    <t>226</t>
  </si>
  <si>
    <t>9990001090</t>
  </si>
  <si>
    <t>0104</t>
  </si>
  <si>
    <t>9830000120</t>
  </si>
  <si>
    <t>0</t>
  </si>
  <si>
    <t>0203</t>
  </si>
  <si>
    <t>9990051180</t>
  </si>
  <si>
    <t>365</t>
  </si>
  <si>
    <t>0309</t>
  </si>
  <si>
    <t>0310</t>
  </si>
  <si>
    <t>1640101170</t>
  </si>
  <si>
    <t>1640201180</t>
  </si>
  <si>
    <t>1640401220</t>
  </si>
  <si>
    <t>0409</t>
  </si>
  <si>
    <t>1630101150</t>
  </si>
  <si>
    <t>1630301650</t>
  </si>
  <si>
    <t>16303S0140</t>
  </si>
  <si>
    <t>0412</t>
  </si>
  <si>
    <t>9990001050</t>
  </si>
  <si>
    <t>9990001060</t>
  </si>
  <si>
    <t>9990001540</t>
  </si>
  <si>
    <t>1620601620</t>
  </si>
  <si>
    <t>16206S4310</t>
  </si>
  <si>
    <t>расcходы</t>
  </si>
  <si>
    <t>242</t>
  </si>
  <si>
    <t>346</t>
  </si>
  <si>
    <t>9990001750</t>
  </si>
  <si>
    <t>349</t>
  </si>
  <si>
    <t>Заявки  росписи расходов на 2020   год</t>
  </si>
  <si>
    <t>9990001190</t>
  </si>
  <si>
    <t>16303S4770</t>
  </si>
  <si>
    <t>16303S4660</t>
  </si>
  <si>
    <t>16205S4660</t>
  </si>
  <si>
    <t>16206S4770</t>
  </si>
  <si>
    <t>145</t>
  </si>
  <si>
    <t>132</t>
  </si>
  <si>
    <t>141</t>
  </si>
  <si>
    <t>256</t>
  </si>
  <si>
    <t>1043</t>
  </si>
  <si>
    <t>312</t>
  </si>
  <si>
    <t>1083</t>
  </si>
  <si>
    <t>891</t>
  </si>
  <si>
    <t>1077</t>
  </si>
  <si>
    <t>904</t>
  </si>
  <si>
    <t>1055</t>
  </si>
  <si>
    <t>410F255550</t>
  </si>
  <si>
    <t>20-51180-00000-00000</t>
  </si>
  <si>
    <t>20-55550-00000-00000</t>
  </si>
  <si>
    <t>151</t>
  </si>
  <si>
    <t>023</t>
  </si>
  <si>
    <t>13 февраля  2020 год  №  8</t>
  </si>
  <si>
    <t xml:space="preserve"> с  решением Совета депутатов № 44  от 13.02.2020г.</t>
  </si>
  <si>
    <t>10-6801</t>
  </si>
  <si>
    <t>10-7304</t>
  </si>
  <si>
    <t>10-6612</t>
  </si>
  <si>
    <t>10-6621</t>
  </si>
  <si>
    <t>10-6603</t>
  </si>
  <si>
    <t>10-6610</t>
  </si>
  <si>
    <t>10-6506</t>
  </si>
  <si>
    <t>10-6618</t>
  </si>
  <si>
    <t>10-6604</t>
  </si>
  <si>
    <t>10-6601</t>
  </si>
  <si>
    <t>10-6513</t>
  </si>
  <si>
    <t>10-6512</t>
  </si>
  <si>
    <t>992</t>
  </si>
  <si>
    <t>16202S0160</t>
  </si>
  <si>
    <t>353</t>
  </si>
  <si>
    <t>16206S4840</t>
  </si>
  <si>
    <t>004</t>
  </si>
  <si>
    <t>1089</t>
  </si>
  <si>
    <t>009</t>
  </si>
  <si>
    <t>005</t>
  </si>
  <si>
    <t>104</t>
  </si>
  <si>
    <t>109</t>
  </si>
  <si>
    <t>105</t>
  </si>
  <si>
    <t>16303S4840</t>
  </si>
  <si>
    <t>001</t>
  </si>
  <si>
    <t>101</t>
  </si>
  <si>
    <t>229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</si>
</sst>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#,##0.00&quot;р.&quot;"/>
    <numFmt numFmtId="183" formatCode="#,##0.00_р_."/>
    <numFmt numFmtId="184" formatCode="#,##0_ ;\-#,##0\ "/>
    <numFmt numFmtId="185" formatCode="#,##0.00_ ;\-#,##0.00\ "/>
    <numFmt numFmtId="186" formatCode="#,##0.0_ ;\-#,##0.0\ "/>
    <numFmt numFmtId="187" formatCode="000000"/>
    <numFmt numFmtId="188" formatCode="[$-FC19]d\ mmmm\ yyyy\ &quot;г.&quot;"/>
    <numFmt numFmtId="189" formatCode="00000\-0000"/>
    <numFmt numFmtId="190" formatCode="[&lt;=9999999]###\-####;\(###\)\ ###\-####"/>
    <numFmt numFmtId="191" formatCode="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19" xfId="59" applyNumberFormat="1" applyFont="1" applyFill="1" applyBorder="1" applyAlignment="1">
      <alignment horizontal="center"/>
    </xf>
    <xf numFmtId="1" fontId="1" fillId="0" borderId="20" xfId="59" applyNumberFormat="1" applyFont="1" applyFill="1" applyBorder="1" applyAlignment="1">
      <alignment horizontal="center"/>
    </xf>
    <xf numFmtId="1" fontId="1" fillId="0" borderId="21" xfId="59" applyNumberFormat="1" applyFont="1" applyBorder="1" applyAlignment="1">
      <alignment horizontal="center"/>
    </xf>
    <xf numFmtId="1" fontId="1" fillId="0" borderId="19" xfId="59" applyNumberFormat="1" applyFont="1" applyBorder="1" applyAlignment="1">
      <alignment horizontal="center"/>
    </xf>
    <xf numFmtId="1" fontId="1" fillId="0" borderId="22" xfId="59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30" xfId="0" applyFont="1" applyBorder="1" applyAlignment="1">
      <alignment/>
    </xf>
    <xf numFmtId="181" fontId="1" fillId="0" borderId="31" xfId="59" applyNumberFormat="1" applyFont="1" applyBorder="1" applyAlignment="1">
      <alignment/>
    </xf>
    <xf numFmtId="181" fontId="1" fillId="0" borderId="32" xfId="59" applyNumberFormat="1" applyFont="1" applyBorder="1" applyAlignment="1">
      <alignment/>
    </xf>
    <xf numFmtId="181" fontId="1" fillId="0" borderId="0" xfId="0" applyNumberFormat="1" applyFont="1" applyAlignment="1">
      <alignment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85" fontId="1" fillId="0" borderId="33" xfId="59" applyNumberFormat="1" applyFont="1" applyBorder="1" applyAlignment="1">
      <alignment horizontal="center" vertical="center"/>
    </xf>
    <xf numFmtId="185" fontId="1" fillId="0" borderId="23" xfId="59" applyNumberFormat="1" applyFont="1" applyBorder="1" applyAlignment="1">
      <alignment horizontal="center" vertical="center"/>
    </xf>
    <xf numFmtId="1" fontId="4" fillId="0" borderId="34" xfId="59" applyNumberFormat="1" applyFont="1" applyFill="1" applyBorder="1" applyAlignment="1">
      <alignment horizontal="center"/>
    </xf>
    <xf numFmtId="2" fontId="1" fillId="0" borderId="35" xfId="59" applyNumberFormat="1" applyFont="1" applyFill="1" applyBorder="1" applyAlignment="1">
      <alignment horizontal="right" vertical="center"/>
    </xf>
    <xf numFmtId="0" fontId="1" fillId="0" borderId="27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1" fontId="1" fillId="0" borderId="38" xfId="0" applyNumberFormat="1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38" xfId="0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1" fontId="1" fillId="0" borderId="23" xfId="59" applyNumberFormat="1" applyFont="1" applyFill="1" applyBorder="1" applyAlignment="1">
      <alignment horizontal="right"/>
    </xf>
    <xf numFmtId="1" fontId="1" fillId="0" borderId="24" xfId="59" applyNumberFormat="1" applyFont="1" applyFill="1" applyBorder="1" applyAlignment="1">
      <alignment horizontal="right"/>
    </xf>
    <xf numFmtId="1" fontId="1" fillId="0" borderId="31" xfId="59" applyNumberFormat="1" applyFont="1" applyFill="1" applyBorder="1" applyAlignment="1">
      <alignment horizontal="right"/>
    </xf>
    <xf numFmtId="1" fontId="1" fillId="0" borderId="40" xfId="59" applyNumberFormat="1" applyFont="1" applyFill="1" applyBorder="1" applyAlignment="1">
      <alignment horizontal="right"/>
    </xf>
    <xf numFmtId="1" fontId="1" fillId="0" borderId="32" xfId="59" applyNumberFormat="1" applyFont="1" applyFill="1" applyBorder="1" applyAlignment="1">
      <alignment horizontal="right"/>
    </xf>
    <xf numFmtId="2" fontId="1" fillId="0" borderId="32" xfId="59" applyNumberFormat="1" applyFont="1" applyFill="1" applyBorder="1" applyAlignment="1">
      <alignment horizontal="right"/>
    </xf>
    <xf numFmtId="185" fontId="1" fillId="0" borderId="21" xfId="59" applyNumberFormat="1" applyFont="1" applyFill="1" applyBorder="1" applyAlignment="1">
      <alignment horizontal="right"/>
    </xf>
    <xf numFmtId="2" fontId="1" fillId="0" borderId="41" xfId="59" applyNumberFormat="1" applyFont="1" applyBorder="1" applyAlignment="1">
      <alignment horizontal="center" vertical="center"/>
    </xf>
    <xf numFmtId="2" fontId="1" fillId="0" borderId="40" xfId="59" applyNumberFormat="1" applyFont="1" applyFill="1" applyBorder="1" applyAlignment="1">
      <alignment horizontal="right"/>
    </xf>
    <xf numFmtId="2" fontId="1" fillId="0" borderId="24" xfId="59" applyNumberFormat="1" applyFont="1" applyFill="1" applyBorder="1" applyAlignment="1">
      <alignment horizontal="right"/>
    </xf>
    <xf numFmtId="2" fontId="1" fillId="0" borderId="33" xfId="59" applyNumberFormat="1" applyFont="1" applyBorder="1" applyAlignment="1">
      <alignment horizontal="center" vertical="center"/>
    </xf>
    <xf numFmtId="2" fontId="1" fillId="0" borderId="32" xfId="59" applyNumberFormat="1" applyFont="1" applyBorder="1" applyAlignment="1">
      <alignment/>
    </xf>
    <xf numFmtId="49" fontId="1" fillId="0" borderId="31" xfId="0" applyNumberFormat="1" applyFont="1" applyBorder="1" applyAlignment="1">
      <alignment horizontal="center" wrapText="1"/>
    </xf>
    <xf numFmtId="49" fontId="1" fillId="0" borderId="23" xfId="59" applyNumberFormat="1" applyFont="1" applyBorder="1" applyAlignment="1">
      <alignment horizontal="center" vertical="center"/>
    </xf>
    <xf numFmtId="185" fontId="1" fillId="0" borderId="32" xfId="59" applyNumberFormat="1" applyFont="1" applyBorder="1" applyAlignment="1">
      <alignment/>
    </xf>
    <xf numFmtId="2" fontId="1" fillId="0" borderId="32" xfId="59" applyNumberFormat="1" applyFont="1" applyBorder="1" applyAlignment="1">
      <alignment horizontal="center"/>
    </xf>
    <xf numFmtId="2" fontId="1" fillId="0" borderId="23" xfId="59" applyNumberFormat="1" applyFont="1" applyFill="1" applyBorder="1" applyAlignment="1">
      <alignment horizontal="right"/>
    </xf>
    <xf numFmtId="185" fontId="1" fillId="0" borderId="41" xfId="59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2" fontId="1" fillId="0" borderId="30" xfId="59" applyNumberFormat="1" applyFont="1" applyFill="1" applyBorder="1" applyAlignment="1">
      <alignment horizontal="right" vertical="center"/>
    </xf>
    <xf numFmtId="1" fontId="1" fillId="0" borderId="43" xfId="59" applyNumberFormat="1" applyFont="1" applyFill="1" applyBorder="1" applyAlignment="1">
      <alignment horizontal="right"/>
    </xf>
    <xf numFmtId="185" fontId="1" fillId="0" borderId="44" xfId="59" applyNumberFormat="1" applyFont="1" applyBorder="1" applyAlignment="1">
      <alignment horizontal="center" vertical="center"/>
    </xf>
    <xf numFmtId="49" fontId="1" fillId="0" borderId="42" xfId="59" applyNumberFormat="1" applyFont="1" applyBorder="1" applyAlignment="1">
      <alignment horizontal="center" vertical="center"/>
    </xf>
    <xf numFmtId="2" fontId="1" fillId="0" borderId="45" xfId="59" applyNumberFormat="1" applyFont="1" applyBorder="1" applyAlignment="1">
      <alignment horizontal="center" vertical="center"/>
    </xf>
    <xf numFmtId="2" fontId="1" fillId="0" borderId="31" xfId="59" applyNumberFormat="1" applyFont="1" applyFill="1" applyBorder="1" applyAlignment="1">
      <alignment horizontal="right" vertical="center"/>
    </xf>
    <xf numFmtId="2" fontId="1" fillId="0" borderId="31" xfId="59" applyNumberFormat="1" applyFont="1" applyFill="1" applyBorder="1" applyAlignment="1">
      <alignment horizontal="right"/>
    </xf>
    <xf numFmtId="185" fontId="1" fillId="0" borderId="31" xfId="59" applyNumberFormat="1" applyFont="1" applyBorder="1" applyAlignment="1">
      <alignment horizontal="center" vertical="center"/>
    </xf>
    <xf numFmtId="49" fontId="1" fillId="0" borderId="31" xfId="59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28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zoomScalePageLayoutView="0" workbookViewId="0" topLeftCell="A61">
      <selection activeCell="F70" sqref="F70"/>
    </sheetView>
  </sheetViews>
  <sheetFormatPr defaultColWidth="9.140625" defaultRowHeight="12.75"/>
  <cols>
    <col min="1" max="1" width="6.140625" style="1" customWidth="1"/>
    <col min="2" max="2" width="6.8515625" style="1" customWidth="1"/>
    <col min="3" max="3" width="11.421875" style="1" customWidth="1"/>
    <col min="4" max="4" width="7.140625" style="1" customWidth="1"/>
    <col min="5" max="5" width="10.140625" style="1" customWidth="1"/>
    <col min="6" max="6" width="9.00390625" style="1" customWidth="1"/>
    <col min="7" max="7" width="7.8515625" style="1" customWidth="1"/>
    <col min="8" max="8" width="8.7109375" style="1" customWidth="1"/>
    <col min="9" max="9" width="9.140625" style="1" customWidth="1"/>
    <col min="10" max="10" width="11.7109375" style="1" customWidth="1"/>
    <col min="11" max="11" width="11.8515625" style="1" customWidth="1"/>
    <col min="12" max="12" width="11.00390625" style="1" customWidth="1"/>
    <col min="13" max="13" width="11.8515625" style="1" customWidth="1"/>
    <col min="14" max="14" width="11.140625" style="1" customWidth="1"/>
    <col min="15" max="15" width="12.421875" style="1" customWidth="1"/>
    <col min="16" max="16" width="11.57421875" style="1" customWidth="1"/>
    <col min="17" max="17" width="12.00390625" style="1" customWidth="1"/>
    <col min="18" max="18" width="9.57421875" style="1" customWidth="1"/>
    <col min="19" max="19" width="12.00390625" style="1" customWidth="1"/>
    <col min="20" max="16384" width="9.140625" style="1" customWidth="1"/>
  </cols>
  <sheetData>
    <row r="1" ht="12.75">
      <c r="R1" s="1" t="s">
        <v>0</v>
      </c>
    </row>
    <row r="2" spans="1:18" ht="12.75">
      <c r="A2" s="1" t="s">
        <v>1</v>
      </c>
      <c r="E2" s="1" t="s">
        <v>2</v>
      </c>
      <c r="R2" s="2" t="s">
        <v>3</v>
      </c>
    </row>
    <row r="3" spans="1:17" ht="12.75">
      <c r="A3" s="1" t="s">
        <v>4</v>
      </c>
      <c r="E3" s="1" t="s">
        <v>50</v>
      </c>
      <c r="G3" s="1" t="s">
        <v>51</v>
      </c>
      <c r="Q3" s="1" t="s">
        <v>5</v>
      </c>
    </row>
    <row r="4" spans="1:9" ht="15.75">
      <c r="A4" s="1" t="s">
        <v>6</v>
      </c>
      <c r="E4" s="3"/>
      <c r="F4" s="3"/>
      <c r="G4" s="3"/>
      <c r="H4" s="3"/>
      <c r="I4" s="3"/>
    </row>
    <row r="5" ht="12.75">
      <c r="J5" s="1" t="s">
        <v>52</v>
      </c>
    </row>
    <row r="6" ht="12.75">
      <c r="H6" s="1" t="s">
        <v>47</v>
      </c>
    </row>
    <row r="7" ht="12.75">
      <c r="B7" s="1" t="s">
        <v>56</v>
      </c>
    </row>
    <row r="8" spans="1:12" ht="15.75">
      <c r="A8" s="4"/>
      <c r="E8" s="55"/>
      <c r="F8" s="3" t="s">
        <v>101</v>
      </c>
      <c r="K8" s="55"/>
      <c r="L8" s="56"/>
    </row>
    <row r="11" ht="12.75">
      <c r="A11" s="1" t="s">
        <v>123</v>
      </c>
    </row>
    <row r="13" ht="12.75">
      <c r="Q13" s="4"/>
    </row>
    <row r="15" spans="2:16" ht="12.75">
      <c r="B15" s="54" t="s">
        <v>58</v>
      </c>
      <c r="C15" s="54"/>
      <c r="D15" s="54"/>
      <c r="E15" s="54"/>
      <c r="F15" s="54"/>
      <c r="G15" s="54"/>
      <c r="H15" s="54"/>
      <c r="I15" s="54"/>
      <c r="J15" s="54" t="s">
        <v>53</v>
      </c>
      <c r="K15" s="54"/>
      <c r="L15" s="54"/>
      <c r="M15" s="5"/>
      <c r="N15" s="5"/>
      <c r="O15" s="5"/>
      <c r="P15" s="5"/>
    </row>
    <row r="16" ht="12.75">
      <c r="E16" s="6" t="s">
        <v>7</v>
      </c>
    </row>
    <row r="17" spans="2:16" ht="12.75">
      <c r="B17" s="1" t="s">
        <v>8</v>
      </c>
      <c r="K17" s="5"/>
      <c r="L17" s="5"/>
      <c r="M17" s="5"/>
      <c r="O17" s="5" t="s">
        <v>54</v>
      </c>
      <c r="P17" s="5"/>
    </row>
    <row r="18" spans="2:16" ht="12.75">
      <c r="B18" s="1" t="s">
        <v>124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5"/>
      <c r="O18" s="7"/>
      <c r="P18" s="7"/>
    </row>
    <row r="19" spans="2:16" ht="12.7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ht="15" thickBot="1">
      <c r="S20" s="8" t="s">
        <v>9</v>
      </c>
    </row>
    <row r="21" spans="1:19" ht="13.5" thickBot="1">
      <c r="A21" s="65" t="s">
        <v>15</v>
      </c>
      <c r="B21" s="39"/>
      <c r="C21" s="39"/>
      <c r="D21" s="39"/>
      <c r="E21" s="39"/>
      <c r="F21" s="39"/>
      <c r="G21" s="39"/>
      <c r="H21" s="39"/>
      <c r="I21" s="63"/>
      <c r="J21" s="98" t="s">
        <v>10</v>
      </c>
      <c r="K21" s="99"/>
      <c r="L21" s="99"/>
      <c r="M21" s="99"/>
      <c r="N21" s="99"/>
      <c r="O21" s="98" t="s">
        <v>11</v>
      </c>
      <c r="P21" s="100"/>
      <c r="Q21" s="101" t="s">
        <v>12</v>
      </c>
      <c r="R21" s="11" t="s">
        <v>13</v>
      </c>
      <c r="S21" s="12" t="s">
        <v>14</v>
      </c>
    </row>
    <row r="22" spans="1:19" ht="41.25" customHeight="1" thickBot="1">
      <c r="A22" s="61"/>
      <c r="B22" s="14"/>
      <c r="C22" s="14"/>
      <c r="D22" s="14"/>
      <c r="E22" s="14"/>
      <c r="F22" s="14"/>
      <c r="G22" s="14"/>
      <c r="H22" s="14"/>
      <c r="I22" s="14"/>
      <c r="J22" s="13"/>
      <c r="K22" s="14"/>
      <c r="L22" s="14"/>
      <c r="M22" s="14"/>
      <c r="N22" s="14"/>
      <c r="O22" s="15"/>
      <c r="P22" s="16"/>
      <c r="Q22" s="102"/>
      <c r="R22" s="17" t="s">
        <v>96</v>
      </c>
      <c r="S22" s="18" t="s">
        <v>16</v>
      </c>
    </row>
    <row r="23" spans="1:19" s="22" customFormat="1" ht="13.5" thickBot="1">
      <c r="A23" s="66">
        <v>1</v>
      </c>
      <c r="B23" s="12"/>
      <c r="C23" s="11"/>
      <c r="D23" s="12"/>
      <c r="E23" s="12"/>
      <c r="F23" s="10"/>
      <c r="G23" s="10"/>
      <c r="H23" s="10"/>
      <c r="I23" s="10"/>
      <c r="J23" s="10"/>
      <c r="K23" s="12"/>
      <c r="L23" s="11"/>
      <c r="M23" s="12"/>
      <c r="N23" s="11"/>
      <c r="O23" s="19" t="s">
        <v>17</v>
      </c>
      <c r="P23" s="20" t="s">
        <v>18</v>
      </c>
      <c r="Q23" s="21"/>
      <c r="R23" s="17"/>
      <c r="S23" s="21"/>
    </row>
    <row r="24" spans="1:19" s="22" customFormat="1" ht="15.75" thickBot="1">
      <c r="A24" s="29" t="s">
        <v>20</v>
      </c>
      <c r="B24" s="24" t="s">
        <v>19</v>
      </c>
      <c r="C24" s="25" t="s">
        <v>21</v>
      </c>
      <c r="D24" s="24" t="s">
        <v>22</v>
      </c>
      <c r="E24" s="24" t="s">
        <v>48</v>
      </c>
      <c r="F24" s="23" t="s">
        <v>23</v>
      </c>
      <c r="G24" s="23" t="s">
        <v>24</v>
      </c>
      <c r="H24" s="23" t="s">
        <v>25</v>
      </c>
      <c r="I24" s="61" t="s">
        <v>64</v>
      </c>
      <c r="J24" s="26" t="s">
        <v>26</v>
      </c>
      <c r="K24" s="24" t="s">
        <v>27</v>
      </c>
      <c r="L24" s="25" t="s">
        <v>28</v>
      </c>
      <c r="M24" s="24" t="s">
        <v>29</v>
      </c>
      <c r="N24" s="25" t="s">
        <v>30</v>
      </c>
      <c r="O24" s="27"/>
      <c r="P24" s="28" t="s">
        <v>31</v>
      </c>
      <c r="Q24" s="24"/>
      <c r="R24" s="25"/>
      <c r="S24" s="24"/>
    </row>
    <row r="25" spans="1:19" s="36" customFormat="1" ht="13.5" thickBot="1">
      <c r="A25" s="37" t="s">
        <v>57</v>
      </c>
      <c r="B25" s="29">
        <v>2</v>
      </c>
      <c r="C25" s="29">
        <v>3</v>
      </c>
      <c r="D25" s="29">
        <v>4</v>
      </c>
      <c r="E25" s="29">
        <v>5</v>
      </c>
      <c r="F25" s="30" t="s">
        <v>32</v>
      </c>
      <c r="G25" s="30" t="s">
        <v>33</v>
      </c>
      <c r="H25" s="30" t="s">
        <v>34</v>
      </c>
      <c r="I25" s="64" t="s">
        <v>65</v>
      </c>
      <c r="J25" s="59" t="s">
        <v>35</v>
      </c>
      <c r="K25" s="31">
        <v>7</v>
      </c>
      <c r="L25" s="31">
        <v>8</v>
      </c>
      <c r="M25" s="31">
        <v>9</v>
      </c>
      <c r="N25" s="32">
        <v>10</v>
      </c>
      <c r="O25" s="33">
        <v>11</v>
      </c>
      <c r="P25" s="34">
        <v>12</v>
      </c>
      <c r="Q25" s="34">
        <v>13</v>
      </c>
      <c r="R25" s="34">
        <v>14</v>
      </c>
      <c r="S25" s="35" t="s">
        <v>49</v>
      </c>
    </row>
    <row r="26" spans="1:19" ht="21" customHeight="1">
      <c r="A26" s="37" t="s">
        <v>55</v>
      </c>
      <c r="B26" s="37" t="s">
        <v>75</v>
      </c>
      <c r="C26" s="37" t="s">
        <v>76</v>
      </c>
      <c r="D26" s="37" t="s">
        <v>97</v>
      </c>
      <c r="E26" s="37" t="s">
        <v>63</v>
      </c>
      <c r="F26" s="38" t="s">
        <v>61</v>
      </c>
      <c r="G26" s="38" t="s">
        <v>61</v>
      </c>
      <c r="H26" s="38" t="s">
        <v>61</v>
      </c>
      <c r="I26" s="37" t="s">
        <v>77</v>
      </c>
      <c r="J26" s="60">
        <f>K26+L26+M26+N26</f>
        <v>10000</v>
      </c>
      <c r="K26" s="68">
        <v>10000</v>
      </c>
      <c r="L26" s="68">
        <v>0</v>
      </c>
      <c r="M26" s="68">
        <v>0</v>
      </c>
      <c r="N26" s="69">
        <v>0</v>
      </c>
      <c r="O26" s="57">
        <v>15000</v>
      </c>
      <c r="P26" s="58">
        <v>7500</v>
      </c>
      <c r="Q26" s="81" t="s">
        <v>125</v>
      </c>
      <c r="R26" s="58">
        <v>5050</v>
      </c>
      <c r="S26" s="75">
        <f>O26-R26</f>
        <v>9950</v>
      </c>
    </row>
    <row r="27" spans="1:19" ht="21" customHeight="1">
      <c r="A27" s="37" t="s">
        <v>55</v>
      </c>
      <c r="B27" s="37" t="s">
        <v>75</v>
      </c>
      <c r="C27" s="37" t="s">
        <v>76</v>
      </c>
      <c r="D27" s="37" t="s">
        <v>62</v>
      </c>
      <c r="E27" s="37" t="s">
        <v>73</v>
      </c>
      <c r="F27" s="38" t="s">
        <v>61</v>
      </c>
      <c r="G27" s="38" t="s">
        <v>61</v>
      </c>
      <c r="H27" s="38" t="s">
        <v>61</v>
      </c>
      <c r="I27" s="37" t="s">
        <v>77</v>
      </c>
      <c r="J27" s="60">
        <f>K27+L27+M27+N27</f>
        <v>9999.99</v>
      </c>
      <c r="K27" s="68">
        <v>9999.99</v>
      </c>
      <c r="L27" s="68">
        <v>0</v>
      </c>
      <c r="M27" s="68">
        <v>0</v>
      </c>
      <c r="N27" s="69">
        <v>0</v>
      </c>
      <c r="O27" s="57">
        <v>35000</v>
      </c>
      <c r="P27" s="58">
        <v>8750</v>
      </c>
      <c r="Q27" s="81" t="s">
        <v>125</v>
      </c>
      <c r="R27" s="58">
        <v>0</v>
      </c>
      <c r="S27" s="75">
        <f aca="true" t="shared" si="0" ref="S27:S72">O27-R27</f>
        <v>35000</v>
      </c>
    </row>
    <row r="28" spans="1:19" ht="21" customHeight="1">
      <c r="A28" s="37" t="s">
        <v>55</v>
      </c>
      <c r="B28" s="37" t="s">
        <v>75</v>
      </c>
      <c r="C28" s="37" t="s">
        <v>76</v>
      </c>
      <c r="D28" s="37" t="s">
        <v>97</v>
      </c>
      <c r="E28" s="37" t="s">
        <v>139</v>
      </c>
      <c r="F28" s="38" t="s">
        <v>61</v>
      </c>
      <c r="G28" s="38" t="s">
        <v>61</v>
      </c>
      <c r="H28" s="38" t="s">
        <v>61</v>
      </c>
      <c r="I28" s="37" t="s">
        <v>77</v>
      </c>
      <c r="J28" s="60">
        <f>K28+L28+M28+N28</f>
        <v>-33600</v>
      </c>
      <c r="K28" s="68">
        <v>-8400</v>
      </c>
      <c r="L28" s="68">
        <v>-8400</v>
      </c>
      <c r="M28" s="68">
        <v>-8400</v>
      </c>
      <c r="N28" s="69">
        <v>-8400</v>
      </c>
      <c r="O28" s="57">
        <v>33600</v>
      </c>
      <c r="P28" s="58">
        <v>8400</v>
      </c>
      <c r="Q28" s="81" t="s">
        <v>125</v>
      </c>
      <c r="R28" s="58">
        <v>0</v>
      </c>
      <c r="S28" s="75">
        <f>O28-R28</f>
        <v>33600</v>
      </c>
    </row>
    <row r="29" spans="1:19" ht="21" customHeight="1">
      <c r="A29" s="37" t="s">
        <v>55</v>
      </c>
      <c r="B29" s="37" t="s">
        <v>75</v>
      </c>
      <c r="C29" s="37" t="s">
        <v>76</v>
      </c>
      <c r="D29" s="37" t="s">
        <v>97</v>
      </c>
      <c r="E29" s="37" t="s">
        <v>73</v>
      </c>
      <c r="F29" s="38" t="s">
        <v>61</v>
      </c>
      <c r="G29" s="38" t="s">
        <v>61</v>
      </c>
      <c r="H29" s="38" t="s">
        <v>61</v>
      </c>
      <c r="I29" s="37" t="s">
        <v>77</v>
      </c>
      <c r="J29" s="60">
        <f>K29+L29+M29+N29</f>
        <v>33600</v>
      </c>
      <c r="K29" s="68">
        <v>8400</v>
      </c>
      <c r="L29" s="68">
        <v>8400</v>
      </c>
      <c r="M29" s="68">
        <v>8400</v>
      </c>
      <c r="N29" s="69">
        <v>8400</v>
      </c>
      <c r="O29" s="57">
        <v>335000</v>
      </c>
      <c r="P29" s="58">
        <v>221250</v>
      </c>
      <c r="Q29" s="81" t="s">
        <v>125</v>
      </c>
      <c r="R29" s="58">
        <v>90317</v>
      </c>
      <c r="S29" s="75">
        <f>O29-R29</f>
        <v>244683</v>
      </c>
    </row>
    <row r="30" spans="1:19" ht="21" customHeight="1">
      <c r="A30" s="37" t="s">
        <v>55</v>
      </c>
      <c r="B30" s="37" t="s">
        <v>75</v>
      </c>
      <c r="C30" s="37" t="s">
        <v>76</v>
      </c>
      <c r="D30" s="37" t="s">
        <v>62</v>
      </c>
      <c r="E30" s="37" t="s">
        <v>67</v>
      </c>
      <c r="F30" s="38" t="s">
        <v>61</v>
      </c>
      <c r="G30" s="38" t="s">
        <v>61</v>
      </c>
      <c r="H30" s="38" t="s">
        <v>61</v>
      </c>
      <c r="I30" s="37" t="s">
        <v>77</v>
      </c>
      <c r="J30" s="60">
        <f aca="true" t="shared" si="1" ref="J30:J71">K30+L30+M30+N30</f>
        <v>-54000</v>
      </c>
      <c r="K30" s="68">
        <v>0</v>
      </c>
      <c r="L30" s="68">
        <v>-4500</v>
      </c>
      <c r="M30" s="68">
        <v>-24750</v>
      </c>
      <c r="N30" s="69">
        <v>-24750</v>
      </c>
      <c r="O30" s="57">
        <v>99000</v>
      </c>
      <c r="P30" s="58">
        <v>24750</v>
      </c>
      <c r="Q30" s="81" t="s">
        <v>125</v>
      </c>
      <c r="R30" s="58">
        <v>0</v>
      </c>
      <c r="S30" s="75">
        <f t="shared" si="0"/>
        <v>99000</v>
      </c>
    </row>
    <row r="31" spans="1:19" ht="21" customHeight="1">
      <c r="A31" s="37" t="s">
        <v>55</v>
      </c>
      <c r="B31" s="37" t="s">
        <v>72</v>
      </c>
      <c r="C31" s="37" t="s">
        <v>74</v>
      </c>
      <c r="D31" s="37" t="s">
        <v>62</v>
      </c>
      <c r="E31" s="37" t="s">
        <v>100</v>
      </c>
      <c r="F31" s="38" t="s">
        <v>61</v>
      </c>
      <c r="G31" s="38" t="s">
        <v>61</v>
      </c>
      <c r="H31" s="38" t="s">
        <v>61</v>
      </c>
      <c r="I31" s="52" t="s">
        <v>77</v>
      </c>
      <c r="J31" s="60">
        <f t="shared" si="1"/>
        <v>-30000</v>
      </c>
      <c r="K31" s="68">
        <v>0</v>
      </c>
      <c r="L31" s="68">
        <v>-10000</v>
      </c>
      <c r="M31" s="68">
        <v>-20000</v>
      </c>
      <c r="N31" s="69"/>
      <c r="O31" s="57">
        <v>80000</v>
      </c>
      <c r="P31" s="58">
        <v>20000</v>
      </c>
      <c r="Q31" s="81" t="s">
        <v>125</v>
      </c>
      <c r="R31" s="58">
        <v>0</v>
      </c>
      <c r="S31" s="75">
        <f t="shared" si="0"/>
        <v>80000</v>
      </c>
    </row>
    <row r="32" spans="1:19" ht="21" customHeight="1">
      <c r="A32" s="37" t="s">
        <v>55</v>
      </c>
      <c r="B32" s="37" t="s">
        <v>72</v>
      </c>
      <c r="C32" s="37" t="s">
        <v>99</v>
      </c>
      <c r="D32" s="37" t="s">
        <v>97</v>
      </c>
      <c r="E32" s="37" t="s">
        <v>73</v>
      </c>
      <c r="F32" s="38" t="s">
        <v>61</v>
      </c>
      <c r="G32" s="38" t="s">
        <v>61</v>
      </c>
      <c r="H32" s="38" t="s">
        <v>61</v>
      </c>
      <c r="I32" s="52" t="s">
        <v>77</v>
      </c>
      <c r="J32" s="60">
        <f>K32+L32+M32+N32</f>
        <v>-6280</v>
      </c>
      <c r="K32" s="68">
        <v>0</v>
      </c>
      <c r="L32" s="68">
        <v>0</v>
      </c>
      <c r="M32" s="68">
        <v>-2160</v>
      </c>
      <c r="N32" s="69">
        <v>-4120</v>
      </c>
      <c r="O32" s="57">
        <v>16480</v>
      </c>
      <c r="P32" s="58">
        <v>4120</v>
      </c>
      <c r="Q32" s="81" t="s">
        <v>125</v>
      </c>
      <c r="R32" s="58">
        <v>2550</v>
      </c>
      <c r="S32" s="75">
        <f t="shared" si="0"/>
        <v>13930</v>
      </c>
    </row>
    <row r="33" spans="1:19" ht="41.25" customHeight="1">
      <c r="A33" s="52" t="s">
        <v>55</v>
      </c>
      <c r="B33" s="37" t="s">
        <v>78</v>
      </c>
      <c r="C33" s="37" t="s">
        <v>79</v>
      </c>
      <c r="D33" s="52" t="s">
        <v>97</v>
      </c>
      <c r="E33" s="52" t="s">
        <v>98</v>
      </c>
      <c r="F33" s="38" t="s">
        <v>107</v>
      </c>
      <c r="G33" s="38" t="s">
        <v>80</v>
      </c>
      <c r="H33" s="38" t="s">
        <v>61</v>
      </c>
      <c r="I33" s="80" t="s">
        <v>119</v>
      </c>
      <c r="J33" s="60">
        <f t="shared" si="1"/>
        <v>-1000</v>
      </c>
      <c r="K33" s="70">
        <v>-1000</v>
      </c>
      <c r="L33" s="70">
        <v>0</v>
      </c>
      <c r="M33" s="70">
        <v>0</v>
      </c>
      <c r="N33" s="69">
        <v>0</v>
      </c>
      <c r="O33" s="57">
        <v>1000</v>
      </c>
      <c r="P33" s="49">
        <v>250</v>
      </c>
      <c r="Q33" s="81" t="s">
        <v>126</v>
      </c>
      <c r="R33" s="49">
        <v>0</v>
      </c>
      <c r="S33" s="75">
        <f t="shared" si="0"/>
        <v>1000</v>
      </c>
    </row>
    <row r="34" spans="1:19" ht="40.5" customHeight="1">
      <c r="A34" s="52" t="s">
        <v>55</v>
      </c>
      <c r="B34" s="37" t="s">
        <v>78</v>
      </c>
      <c r="C34" s="37" t="s">
        <v>79</v>
      </c>
      <c r="D34" s="52" t="s">
        <v>62</v>
      </c>
      <c r="E34" s="52" t="s">
        <v>98</v>
      </c>
      <c r="F34" s="38" t="s">
        <v>107</v>
      </c>
      <c r="G34" s="38" t="s">
        <v>80</v>
      </c>
      <c r="H34" s="38" t="s">
        <v>61</v>
      </c>
      <c r="I34" s="80" t="s">
        <v>119</v>
      </c>
      <c r="J34" s="60">
        <f>K34+L34+M34+N34</f>
        <v>-3500</v>
      </c>
      <c r="K34" s="70">
        <v>0</v>
      </c>
      <c r="L34" s="70">
        <v>0</v>
      </c>
      <c r="M34" s="70">
        <v>-500</v>
      </c>
      <c r="N34" s="69">
        <v>-3000</v>
      </c>
      <c r="O34" s="57">
        <v>11000</v>
      </c>
      <c r="P34" s="49">
        <v>2750</v>
      </c>
      <c r="Q34" s="81" t="s">
        <v>126</v>
      </c>
      <c r="R34" s="49">
        <v>0</v>
      </c>
      <c r="S34" s="75">
        <f t="shared" si="0"/>
        <v>11000</v>
      </c>
    </row>
    <row r="35" spans="1:19" ht="21" customHeight="1">
      <c r="A35" s="67" t="s">
        <v>55</v>
      </c>
      <c r="B35" s="37" t="s">
        <v>81</v>
      </c>
      <c r="C35" s="37" t="s">
        <v>83</v>
      </c>
      <c r="D35" s="53" t="s">
        <v>62</v>
      </c>
      <c r="E35" s="53" t="s">
        <v>63</v>
      </c>
      <c r="F35" s="38" t="s">
        <v>61</v>
      </c>
      <c r="G35" s="38" t="s">
        <v>61</v>
      </c>
      <c r="H35" s="38" t="s">
        <v>61</v>
      </c>
      <c r="I35" s="52" t="s">
        <v>77</v>
      </c>
      <c r="J35" s="60">
        <f t="shared" si="1"/>
        <v>-10000</v>
      </c>
      <c r="K35" s="71">
        <v>0</v>
      </c>
      <c r="L35" s="72">
        <v>0</v>
      </c>
      <c r="M35" s="72">
        <v>-5000</v>
      </c>
      <c r="N35" s="69">
        <v>-5000</v>
      </c>
      <c r="O35" s="57">
        <v>20000</v>
      </c>
      <c r="P35" s="50">
        <v>5000</v>
      </c>
      <c r="Q35" s="81" t="s">
        <v>127</v>
      </c>
      <c r="R35" s="50">
        <v>0</v>
      </c>
      <c r="S35" s="75">
        <f t="shared" si="0"/>
        <v>20000</v>
      </c>
    </row>
    <row r="36" spans="1:19" ht="21" customHeight="1">
      <c r="A36" s="67" t="s">
        <v>55</v>
      </c>
      <c r="B36" s="37" t="s">
        <v>81</v>
      </c>
      <c r="C36" s="37" t="s">
        <v>84</v>
      </c>
      <c r="D36" s="53" t="s">
        <v>62</v>
      </c>
      <c r="E36" s="53" t="s">
        <v>63</v>
      </c>
      <c r="F36" s="38" t="s">
        <v>61</v>
      </c>
      <c r="G36" s="38" t="s">
        <v>61</v>
      </c>
      <c r="H36" s="38" t="s">
        <v>61</v>
      </c>
      <c r="I36" s="52" t="s">
        <v>77</v>
      </c>
      <c r="J36" s="60">
        <f t="shared" si="1"/>
        <v>-13000</v>
      </c>
      <c r="K36" s="71">
        <v>0</v>
      </c>
      <c r="L36" s="72">
        <v>0</v>
      </c>
      <c r="M36" s="72">
        <v>-13000</v>
      </c>
      <c r="N36" s="69">
        <v>0</v>
      </c>
      <c r="O36" s="57">
        <v>25000</v>
      </c>
      <c r="P36" s="50">
        <v>6250</v>
      </c>
      <c r="Q36" s="81" t="s">
        <v>128</v>
      </c>
      <c r="R36" s="50">
        <v>0</v>
      </c>
      <c r="S36" s="75">
        <f t="shared" si="0"/>
        <v>25000</v>
      </c>
    </row>
    <row r="37" spans="1:19" ht="21" customHeight="1">
      <c r="A37" s="67" t="s">
        <v>55</v>
      </c>
      <c r="B37" s="37" t="s">
        <v>81</v>
      </c>
      <c r="C37" s="37" t="s">
        <v>102</v>
      </c>
      <c r="D37" s="53" t="s">
        <v>62</v>
      </c>
      <c r="E37" s="53" t="s">
        <v>63</v>
      </c>
      <c r="F37" s="38" t="s">
        <v>61</v>
      </c>
      <c r="G37" s="38" t="s">
        <v>61</v>
      </c>
      <c r="H37" s="38" t="s">
        <v>61</v>
      </c>
      <c r="I37" s="52" t="s">
        <v>77</v>
      </c>
      <c r="J37" s="60">
        <f>K37+L37+M37+N37</f>
        <v>-4000</v>
      </c>
      <c r="K37" s="71">
        <v>0</v>
      </c>
      <c r="L37" s="72"/>
      <c r="M37" s="72">
        <v>-4000</v>
      </c>
      <c r="N37" s="69">
        <v>0</v>
      </c>
      <c r="O37" s="57">
        <v>10000</v>
      </c>
      <c r="P37" s="50">
        <v>2500</v>
      </c>
      <c r="Q37" s="81" t="s">
        <v>130</v>
      </c>
      <c r="R37" s="50">
        <v>0</v>
      </c>
      <c r="S37" s="75">
        <f t="shared" si="0"/>
        <v>10000</v>
      </c>
    </row>
    <row r="38" spans="1:19" ht="21" customHeight="1">
      <c r="A38" s="67" t="s">
        <v>55</v>
      </c>
      <c r="B38" s="37" t="s">
        <v>82</v>
      </c>
      <c r="C38" s="37" t="s">
        <v>85</v>
      </c>
      <c r="D38" s="53" t="s">
        <v>62</v>
      </c>
      <c r="E38" s="53" t="s">
        <v>63</v>
      </c>
      <c r="F38" s="38" t="s">
        <v>61</v>
      </c>
      <c r="G38" s="38" t="s">
        <v>61</v>
      </c>
      <c r="H38" s="38" t="s">
        <v>61</v>
      </c>
      <c r="I38" s="52" t="s">
        <v>77</v>
      </c>
      <c r="J38" s="60">
        <f t="shared" si="1"/>
        <v>-25000</v>
      </c>
      <c r="K38" s="71">
        <v>0</v>
      </c>
      <c r="L38" s="72">
        <v>0</v>
      </c>
      <c r="M38" s="72">
        <v>-25000</v>
      </c>
      <c r="N38" s="69">
        <v>0</v>
      </c>
      <c r="O38" s="57">
        <v>50000</v>
      </c>
      <c r="P38" s="50">
        <v>12500</v>
      </c>
      <c r="Q38" s="81" t="s">
        <v>131</v>
      </c>
      <c r="R38" s="50">
        <v>0</v>
      </c>
      <c r="S38" s="75">
        <f t="shared" si="0"/>
        <v>50000</v>
      </c>
    </row>
    <row r="39" spans="1:19" ht="21" customHeight="1">
      <c r="A39" s="67" t="s">
        <v>55</v>
      </c>
      <c r="B39" s="37" t="s">
        <v>86</v>
      </c>
      <c r="C39" s="37" t="s">
        <v>87</v>
      </c>
      <c r="D39" s="53" t="s">
        <v>62</v>
      </c>
      <c r="E39" s="53" t="s">
        <v>63</v>
      </c>
      <c r="F39" s="38" t="s">
        <v>61</v>
      </c>
      <c r="G39" s="38" t="s">
        <v>61</v>
      </c>
      <c r="H39" s="38" t="s">
        <v>61</v>
      </c>
      <c r="I39" s="52" t="s">
        <v>77</v>
      </c>
      <c r="J39" s="60">
        <f t="shared" si="1"/>
        <v>-9030.44</v>
      </c>
      <c r="K39" s="76">
        <v>-9030.44</v>
      </c>
      <c r="L39" s="72">
        <v>0</v>
      </c>
      <c r="M39" s="72">
        <v>0</v>
      </c>
      <c r="N39" s="69">
        <v>0</v>
      </c>
      <c r="O39" s="57">
        <v>830000</v>
      </c>
      <c r="P39" s="50">
        <v>207500</v>
      </c>
      <c r="Q39" s="81" t="s">
        <v>129</v>
      </c>
      <c r="R39" s="82">
        <v>106019.55</v>
      </c>
      <c r="S39" s="75">
        <f t="shared" si="0"/>
        <v>723980.45</v>
      </c>
    </row>
    <row r="40" spans="1:19" ht="21" customHeight="1">
      <c r="A40" s="67" t="s">
        <v>55</v>
      </c>
      <c r="B40" s="37" t="s">
        <v>86</v>
      </c>
      <c r="C40" s="37" t="s">
        <v>88</v>
      </c>
      <c r="D40" s="53" t="s">
        <v>62</v>
      </c>
      <c r="E40" s="53" t="s">
        <v>63</v>
      </c>
      <c r="F40" s="38" t="s">
        <v>61</v>
      </c>
      <c r="G40" s="38" t="s">
        <v>61</v>
      </c>
      <c r="H40" s="38" t="s">
        <v>61</v>
      </c>
      <c r="I40" s="52" t="s">
        <v>77</v>
      </c>
      <c r="J40" s="60">
        <f>K40+L40+M40+N40</f>
        <v>-15944.78</v>
      </c>
      <c r="K40" s="76">
        <v>0</v>
      </c>
      <c r="L40" s="76">
        <v>-15944.78</v>
      </c>
      <c r="M40" s="73">
        <v>0</v>
      </c>
      <c r="N40" s="77">
        <v>0</v>
      </c>
      <c r="O40" s="78">
        <v>400000</v>
      </c>
      <c r="P40" s="79">
        <v>228511.55</v>
      </c>
      <c r="Q40" s="81" t="s">
        <v>129</v>
      </c>
      <c r="R40" s="82">
        <v>228511.55</v>
      </c>
      <c r="S40" s="75">
        <f t="shared" si="0"/>
        <v>171488.45</v>
      </c>
    </row>
    <row r="41" spans="1:19" ht="21" customHeight="1">
      <c r="A41" s="67" t="s">
        <v>55</v>
      </c>
      <c r="B41" s="37" t="s">
        <v>86</v>
      </c>
      <c r="C41" s="37" t="s">
        <v>88</v>
      </c>
      <c r="D41" s="53" t="s">
        <v>62</v>
      </c>
      <c r="E41" s="53" t="s">
        <v>63</v>
      </c>
      <c r="F41" s="38" t="s">
        <v>108</v>
      </c>
      <c r="G41" s="38" t="s">
        <v>61</v>
      </c>
      <c r="H41" s="38" t="s">
        <v>61</v>
      </c>
      <c r="I41" s="52" t="s">
        <v>77</v>
      </c>
      <c r="J41" s="60">
        <f t="shared" si="1"/>
        <v>228549.22</v>
      </c>
      <c r="K41" s="76">
        <v>228549.22</v>
      </c>
      <c r="L41" s="73">
        <v>0</v>
      </c>
      <c r="M41" s="73">
        <v>0</v>
      </c>
      <c r="N41" s="77">
        <v>0</v>
      </c>
      <c r="O41" s="78">
        <v>0</v>
      </c>
      <c r="P41" s="83">
        <v>0</v>
      </c>
      <c r="Q41" s="81" t="s">
        <v>129</v>
      </c>
      <c r="R41" s="50">
        <v>0</v>
      </c>
      <c r="S41" s="75">
        <f t="shared" si="0"/>
        <v>0</v>
      </c>
    </row>
    <row r="42" spans="1:19" ht="21" customHeight="1">
      <c r="A42" s="67" t="s">
        <v>55</v>
      </c>
      <c r="B42" s="37" t="s">
        <v>86</v>
      </c>
      <c r="C42" s="37" t="s">
        <v>89</v>
      </c>
      <c r="D42" s="53" t="s">
        <v>62</v>
      </c>
      <c r="E42" s="53" t="s">
        <v>63</v>
      </c>
      <c r="F42" s="38" t="s">
        <v>109</v>
      </c>
      <c r="G42" s="38" t="s">
        <v>110</v>
      </c>
      <c r="H42" s="38" t="s">
        <v>61</v>
      </c>
      <c r="I42" s="52" t="s">
        <v>111</v>
      </c>
      <c r="J42" s="60">
        <f t="shared" si="1"/>
        <v>594900</v>
      </c>
      <c r="K42" s="71">
        <v>0</v>
      </c>
      <c r="L42" s="72">
        <v>594900</v>
      </c>
      <c r="M42" s="72">
        <v>0</v>
      </c>
      <c r="N42" s="69">
        <v>0</v>
      </c>
      <c r="O42" s="57">
        <v>0</v>
      </c>
      <c r="P42" s="83">
        <v>0</v>
      </c>
      <c r="Q42" s="81" t="s">
        <v>129</v>
      </c>
      <c r="R42" s="50">
        <v>0</v>
      </c>
      <c r="S42" s="75">
        <f t="shared" si="0"/>
        <v>0</v>
      </c>
    </row>
    <row r="43" spans="1:19" ht="21" customHeight="1">
      <c r="A43" s="67" t="s">
        <v>55</v>
      </c>
      <c r="B43" s="37" t="s">
        <v>86</v>
      </c>
      <c r="C43" s="37" t="s">
        <v>89</v>
      </c>
      <c r="D43" s="53" t="s">
        <v>62</v>
      </c>
      <c r="E43" s="53" t="s">
        <v>63</v>
      </c>
      <c r="F43" s="38" t="s">
        <v>61</v>
      </c>
      <c r="G43" s="38" t="s">
        <v>61</v>
      </c>
      <c r="H43" s="38" t="s">
        <v>61</v>
      </c>
      <c r="I43" s="52" t="s">
        <v>77</v>
      </c>
      <c r="J43" s="60">
        <f>K43+L43+M43+N43</f>
        <v>-155506</v>
      </c>
      <c r="K43" s="71">
        <v>0</v>
      </c>
      <c r="L43" s="72">
        <v>-6834</v>
      </c>
      <c r="M43" s="72">
        <v>-74336</v>
      </c>
      <c r="N43" s="69">
        <v>-74336</v>
      </c>
      <c r="O43" s="57">
        <v>297344</v>
      </c>
      <c r="P43" s="50">
        <v>74336</v>
      </c>
      <c r="Q43" s="81" t="s">
        <v>129</v>
      </c>
      <c r="R43" s="50">
        <v>0</v>
      </c>
      <c r="S43" s="75">
        <f>O43-R43</f>
        <v>297344</v>
      </c>
    </row>
    <row r="44" spans="1:19" ht="21" customHeight="1">
      <c r="A44" s="67" t="s">
        <v>55</v>
      </c>
      <c r="B44" s="37" t="s">
        <v>86</v>
      </c>
      <c r="C44" s="37" t="s">
        <v>103</v>
      </c>
      <c r="D44" s="53" t="s">
        <v>62</v>
      </c>
      <c r="E44" s="53" t="s">
        <v>63</v>
      </c>
      <c r="F44" s="38" t="s">
        <v>109</v>
      </c>
      <c r="G44" s="38" t="s">
        <v>112</v>
      </c>
      <c r="H44" s="38" t="s">
        <v>61</v>
      </c>
      <c r="I44" s="52" t="s">
        <v>113</v>
      </c>
      <c r="J44" s="60">
        <f>K44+L44+M44+N44</f>
        <v>483070</v>
      </c>
      <c r="K44" s="71">
        <v>0</v>
      </c>
      <c r="L44" s="72">
        <v>483070</v>
      </c>
      <c r="M44" s="72">
        <v>0</v>
      </c>
      <c r="N44" s="69">
        <v>0</v>
      </c>
      <c r="O44" s="57">
        <v>0</v>
      </c>
      <c r="P44" s="83">
        <v>0</v>
      </c>
      <c r="Q44" s="81" t="s">
        <v>129</v>
      </c>
      <c r="R44" s="50">
        <v>0</v>
      </c>
      <c r="S44" s="75">
        <f t="shared" si="0"/>
        <v>0</v>
      </c>
    </row>
    <row r="45" spans="1:19" ht="21" customHeight="1">
      <c r="A45" s="67" t="s">
        <v>55</v>
      </c>
      <c r="B45" s="37" t="s">
        <v>86</v>
      </c>
      <c r="C45" s="37" t="s">
        <v>104</v>
      </c>
      <c r="D45" s="53" t="s">
        <v>62</v>
      </c>
      <c r="E45" s="53" t="s">
        <v>63</v>
      </c>
      <c r="F45" s="38" t="s">
        <v>109</v>
      </c>
      <c r="G45" s="38" t="s">
        <v>114</v>
      </c>
      <c r="H45" s="38" t="s">
        <v>61</v>
      </c>
      <c r="I45" s="52" t="s">
        <v>115</v>
      </c>
      <c r="J45" s="60">
        <f>K45+L45+M45+N45</f>
        <v>617808</v>
      </c>
      <c r="K45" s="71">
        <v>0</v>
      </c>
      <c r="L45" s="72">
        <v>617808</v>
      </c>
      <c r="M45" s="72">
        <v>0</v>
      </c>
      <c r="N45" s="69">
        <v>0</v>
      </c>
      <c r="O45" s="57">
        <v>0</v>
      </c>
      <c r="P45" s="83">
        <v>0</v>
      </c>
      <c r="Q45" s="81" t="s">
        <v>129</v>
      </c>
      <c r="R45" s="50">
        <v>0</v>
      </c>
      <c r="S45" s="75">
        <f t="shared" si="0"/>
        <v>0</v>
      </c>
    </row>
    <row r="46" spans="1:19" ht="21" customHeight="1">
      <c r="A46" s="67" t="s">
        <v>55</v>
      </c>
      <c r="B46" s="37" t="s">
        <v>90</v>
      </c>
      <c r="C46" s="37" t="s">
        <v>91</v>
      </c>
      <c r="D46" s="53" t="s">
        <v>62</v>
      </c>
      <c r="E46" s="53" t="s">
        <v>73</v>
      </c>
      <c r="F46" s="38" t="s">
        <v>61</v>
      </c>
      <c r="G46" s="38" t="s">
        <v>61</v>
      </c>
      <c r="H46" s="38" t="s">
        <v>61</v>
      </c>
      <c r="I46" s="52" t="s">
        <v>77</v>
      </c>
      <c r="J46" s="60">
        <f t="shared" si="1"/>
        <v>-35000</v>
      </c>
      <c r="K46" s="71">
        <v>0</v>
      </c>
      <c r="L46" s="72">
        <v>0</v>
      </c>
      <c r="M46" s="72">
        <v>-17500</v>
      </c>
      <c r="N46" s="69">
        <v>-17500</v>
      </c>
      <c r="O46" s="57">
        <v>70000</v>
      </c>
      <c r="P46" s="83">
        <v>17500</v>
      </c>
      <c r="Q46" s="81" t="s">
        <v>132</v>
      </c>
      <c r="R46" s="50">
        <v>0</v>
      </c>
      <c r="S46" s="75">
        <f t="shared" si="0"/>
        <v>70000</v>
      </c>
    </row>
    <row r="47" spans="1:19" ht="21" customHeight="1">
      <c r="A47" s="67" t="s">
        <v>55</v>
      </c>
      <c r="B47" s="37" t="s">
        <v>90</v>
      </c>
      <c r="C47" s="37" t="s">
        <v>92</v>
      </c>
      <c r="D47" s="53" t="s">
        <v>62</v>
      </c>
      <c r="E47" s="53" t="s">
        <v>73</v>
      </c>
      <c r="F47" s="38" t="s">
        <v>61</v>
      </c>
      <c r="G47" s="38" t="s">
        <v>61</v>
      </c>
      <c r="H47" s="38" t="s">
        <v>61</v>
      </c>
      <c r="I47" s="52" t="s">
        <v>77</v>
      </c>
      <c r="J47" s="60">
        <f t="shared" si="1"/>
        <v>-35500</v>
      </c>
      <c r="K47" s="71">
        <v>0</v>
      </c>
      <c r="L47" s="72">
        <v>0</v>
      </c>
      <c r="M47" s="72">
        <v>0</v>
      </c>
      <c r="N47" s="69">
        <v>-35500</v>
      </c>
      <c r="O47" s="57">
        <v>247500</v>
      </c>
      <c r="P47" s="83">
        <v>61875</v>
      </c>
      <c r="Q47" s="81" t="s">
        <v>132</v>
      </c>
      <c r="R47" s="50">
        <v>0</v>
      </c>
      <c r="S47" s="75">
        <f t="shared" si="0"/>
        <v>247500</v>
      </c>
    </row>
    <row r="48" spans="1:19" ht="21" customHeight="1">
      <c r="A48" s="67" t="s">
        <v>55</v>
      </c>
      <c r="B48" s="37" t="s">
        <v>68</v>
      </c>
      <c r="C48" s="37" t="s">
        <v>69</v>
      </c>
      <c r="D48" s="53" t="s">
        <v>62</v>
      </c>
      <c r="E48" s="53" t="s">
        <v>63</v>
      </c>
      <c r="F48" s="38" t="s">
        <v>61</v>
      </c>
      <c r="G48" s="38" t="s">
        <v>61</v>
      </c>
      <c r="H48" s="38" t="s">
        <v>61</v>
      </c>
      <c r="I48" s="52" t="s">
        <v>77</v>
      </c>
      <c r="J48" s="60">
        <f t="shared" si="1"/>
        <v>-25000</v>
      </c>
      <c r="K48" s="71">
        <v>0</v>
      </c>
      <c r="L48" s="72">
        <v>0</v>
      </c>
      <c r="M48" s="72">
        <v>-25000</v>
      </c>
      <c r="N48" s="69">
        <v>0</v>
      </c>
      <c r="O48" s="57">
        <v>100000</v>
      </c>
      <c r="P48" s="83">
        <v>25000</v>
      </c>
      <c r="Q48" s="81" t="s">
        <v>133</v>
      </c>
      <c r="R48" s="50">
        <v>0</v>
      </c>
      <c r="S48" s="75">
        <f t="shared" si="0"/>
        <v>100000</v>
      </c>
    </row>
    <row r="49" spans="1:19" ht="21" customHeight="1">
      <c r="A49" s="67" t="s">
        <v>55</v>
      </c>
      <c r="B49" s="37" t="s">
        <v>70</v>
      </c>
      <c r="C49" s="37" t="s">
        <v>71</v>
      </c>
      <c r="D49" s="53" t="s">
        <v>62</v>
      </c>
      <c r="E49" s="53" t="s">
        <v>63</v>
      </c>
      <c r="F49" s="38" t="s">
        <v>61</v>
      </c>
      <c r="G49" s="38" t="s">
        <v>61</v>
      </c>
      <c r="H49" s="38" t="s">
        <v>61</v>
      </c>
      <c r="I49" s="52" t="s">
        <v>77</v>
      </c>
      <c r="J49" s="60">
        <f t="shared" si="1"/>
        <v>-10000</v>
      </c>
      <c r="K49" s="71">
        <v>0</v>
      </c>
      <c r="L49" s="72">
        <v>0</v>
      </c>
      <c r="M49" s="72">
        <v>-10000</v>
      </c>
      <c r="N49" s="69">
        <v>0</v>
      </c>
      <c r="O49" s="57">
        <v>20000</v>
      </c>
      <c r="P49" s="83">
        <v>5000</v>
      </c>
      <c r="Q49" s="81" t="s">
        <v>134</v>
      </c>
      <c r="R49" s="50">
        <v>0</v>
      </c>
      <c r="S49" s="75">
        <f t="shared" si="0"/>
        <v>20000</v>
      </c>
    </row>
    <row r="50" spans="1:19" ht="21" customHeight="1">
      <c r="A50" s="67" t="s">
        <v>55</v>
      </c>
      <c r="B50" s="37" t="s">
        <v>70</v>
      </c>
      <c r="C50" s="37" t="s">
        <v>71</v>
      </c>
      <c r="D50" s="53" t="s">
        <v>62</v>
      </c>
      <c r="E50" s="53" t="s">
        <v>73</v>
      </c>
      <c r="F50" s="38" t="s">
        <v>61</v>
      </c>
      <c r="G50" s="38" t="s">
        <v>61</v>
      </c>
      <c r="H50" s="38" t="s">
        <v>61</v>
      </c>
      <c r="I50" s="52" t="s">
        <v>77</v>
      </c>
      <c r="J50" s="60">
        <f t="shared" si="1"/>
        <v>-15000</v>
      </c>
      <c r="K50" s="71">
        <v>0</v>
      </c>
      <c r="L50" s="72">
        <v>-15000</v>
      </c>
      <c r="M50" s="72">
        <v>0</v>
      </c>
      <c r="N50" s="69">
        <v>0</v>
      </c>
      <c r="O50" s="57">
        <v>35000</v>
      </c>
      <c r="P50" s="83">
        <v>8750</v>
      </c>
      <c r="Q50" s="81" t="s">
        <v>134</v>
      </c>
      <c r="R50" s="50">
        <v>0</v>
      </c>
      <c r="S50" s="75">
        <f t="shared" si="0"/>
        <v>35000</v>
      </c>
    </row>
    <row r="51" spans="1:19" ht="21" customHeight="1">
      <c r="A51" s="67" t="s">
        <v>55</v>
      </c>
      <c r="B51" s="37" t="s">
        <v>70</v>
      </c>
      <c r="C51" s="37" t="s">
        <v>71</v>
      </c>
      <c r="D51" s="53" t="s">
        <v>62</v>
      </c>
      <c r="E51" s="53" t="s">
        <v>98</v>
      </c>
      <c r="F51" s="38" t="s">
        <v>61</v>
      </c>
      <c r="G51" s="38" t="s">
        <v>61</v>
      </c>
      <c r="H51" s="38" t="s">
        <v>61</v>
      </c>
      <c r="I51" s="52" t="s">
        <v>77</v>
      </c>
      <c r="J51" s="60">
        <f t="shared" si="1"/>
        <v>-10000</v>
      </c>
      <c r="K51" s="71">
        <v>0</v>
      </c>
      <c r="L51" s="72">
        <v>-10000</v>
      </c>
      <c r="M51" s="72">
        <v>0</v>
      </c>
      <c r="N51" s="69">
        <v>0</v>
      </c>
      <c r="O51" s="57">
        <v>20000</v>
      </c>
      <c r="P51" s="83">
        <v>5000</v>
      </c>
      <c r="Q51" s="81" t="s">
        <v>134</v>
      </c>
      <c r="R51" s="50">
        <v>0</v>
      </c>
      <c r="S51" s="75">
        <f t="shared" si="0"/>
        <v>20000</v>
      </c>
    </row>
    <row r="52" spans="1:19" ht="21" customHeight="1">
      <c r="A52" s="67" t="s">
        <v>55</v>
      </c>
      <c r="B52" s="37" t="s">
        <v>70</v>
      </c>
      <c r="C52" s="37" t="s">
        <v>138</v>
      </c>
      <c r="D52" s="53" t="s">
        <v>62</v>
      </c>
      <c r="E52" s="53" t="s">
        <v>63</v>
      </c>
      <c r="F52" s="38" t="s">
        <v>61</v>
      </c>
      <c r="G52" s="38" t="s">
        <v>61</v>
      </c>
      <c r="H52" s="38" t="s">
        <v>61</v>
      </c>
      <c r="I52" s="52" t="s">
        <v>77</v>
      </c>
      <c r="J52" s="60">
        <f>K52+L52+M52+N52</f>
        <v>0.01</v>
      </c>
      <c r="K52" s="76">
        <v>0.01</v>
      </c>
      <c r="L52" s="72">
        <v>0</v>
      </c>
      <c r="M52" s="72">
        <v>0</v>
      </c>
      <c r="N52" s="69">
        <v>0</v>
      </c>
      <c r="O52" s="57">
        <v>0</v>
      </c>
      <c r="P52" s="83">
        <v>0</v>
      </c>
      <c r="Q52" s="81" t="s">
        <v>134</v>
      </c>
      <c r="R52" s="50">
        <v>0</v>
      </c>
      <c r="S52" s="75">
        <f>O52-R52</f>
        <v>0</v>
      </c>
    </row>
    <row r="53" spans="1:19" ht="21" customHeight="1">
      <c r="A53" s="67" t="s">
        <v>55</v>
      </c>
      <c r="B53" s="37" t="s">
        <v>70</v>
      </c>
      <c r="C53" s="37" t="s">
        <v>93</v>
      </c>
      <c r="D53" s="53" t="s">
        <v>62</v>
      </c>
      <c r="E53" s="53" t="s">
        <v>73</v>
      </c>
      <c r="F53" s="38" t="s">
        <v>61</v>
      </c>
      <c r="G53" s="38" t="s">
        <v>61</v>
      </c>
      <c r="H53" s="38" t="s">
        <v>61</v>
      </c>
      <c r="I53" s="52" t="s">
        <v>77</v>
      </c>
      <c r="J53" s="60">
        <f t="shared" si="1"/>
        <v>-10000</v>
      </c>
      <c r="K53" s="71">
        <v>0</v>
      </c>
      <c r="L53" s="72">
        <v>0</v>
      </c>
      <c r="M53" s="72">
        <v>-10000</v>
      </c>
      <c r="N53" s="69">
        <v>0</v>
      </c>
      <c r="O53" s="57">
        <v>10000</v>
      </c>
      <c r="P53" s="83">
        <v>2500</v>
      </c>
      <c r="Q53" s="81" t="s">
        <v>134</v>
      </c>
      <c r="R53" s="50">
        <v>0</v>
      </c>
      <c r="S53" s="75">
        <f t="shared" si="0"/>
        <v>10000</v>
      </c>
    </row>
    <row r="54" spans="1:19" ht="21" customHeight="1">
      <c r="A54" s="67" t="s">
        <v>55</v>
      </c>
      <c r="B54" s="37" t="s">
        <v>66</v>
      </c>
      <c r="C54" s="37" t="s">
        <v>105</v>
      </c>
      <c r="D54" s="53" t="s">
        <v>62</v>
      </c>
      <c r="E54" s="53" t="s">
        <v>63</v>
      </c>
      <c r="F54" s="38" t="s">
        <v>109</v>
      </c>
      <c r="G54" s="38" t="s">
        <v>114</v>
      </c>
      <c r="H54" s="38" t="s">
        <v>61</v>
      </c>
      <c r="I54" s="52" t="s">
        <v>115</v>
      </c>
      <c r="J54" s="60">
        <f>K54+L54+M54+N54</f>
        <v>450572</v>
      </c>
      <c r="K54" s="71">
        <v>0</v>
      </c>
      <c r="L54" s="72">
        <v>450572</v>
      </c>
      <c r="M54" s="72">
        <v>0</v>
      </c>
      <c r="N54" s="69">
        <v>0</v>
      </c>
      <c r="O54" s="57">
        <v>0</v>
      </c>
      <c r="P54" s="83">
        <v>0</v>
      </c>
      <c r="Q54" s="81" t="s">
        <v>135</v>
      </c>
      <c r="R54" s="50">
        <v>0</v>
      </c>
      <c r="S54" s="75">
        <f t="shared" si="0"/>
        <v>0</v>
      </c>
    </row>
    <row r="55" spans="1:19" ht="21" customHeight="1">
      <c r="A55" s="67" t="s">
        <v>55</v>
      </c>
      <c r="B55" s="37" t="s">
        <v>66</v>
      </c>
      <c r="C55" s="37" t="s">
        <v>94</v>
      </c>
      <c r="D55" s="53" t="s">
        <v>62</v>
      </c>
      <c r="E55" s="53" t="s">
        <v>63</v>
      </c>
      <c r="F55" s="38" t="s">
        <v>61</v>
      </c>
      <c r="G55" s="38" t="s">
        <v>61</v>
      </c>
      <c r="H55" s="38" t="s">
        <v>61</v>
      </c>
      <c r="I55" s="52" t="s">
        <v>77</v>
      </c>
      <c r="J55" s="60">
        <f t="shared" si="1"/>
        <v>-50000</v>
      </c>
      <c r="K55" s="71">
        <v>0</v>
      </c>
      <c r="L55" s="72">
        <v>0</v>
      </c>
      <c r="M55" s="72">
        <v>0</v>
      </c>
      <c r="N55" s="69">
        <v>-50000</v>
      </c>
      <c r="O55" s="57">
        <v>350000</v>
      </c>
      <c r="P55" s="83">
        <v>0</v>
      </c>
      <c r="Q55" s="81" t="s">
        <v>136</v>
      </c>
      <c r="R55" s="50">
        <v>0</v>
      </c>
      <c r="S55" s="75">
        <f t="shared" si="0"/>
        <v>350000</v>
      </c>
    </row>
    <row r="56" spans="1:19" ht="21" customHeight="1">
      <c r="A56" s="67" t="s">
        <v>55</v>
      </c>
      <c r="B56" s="37" t="s">
        <v>66</v>
      </c>
      <c r="C56" s="37" t="s">
        <v>94</v>
      </c>
      <c r="D56" s="53" t="s">
        <v>62</v>
      </c>
      <c r="E56" s="53" t="s">
        <v>73</v>
      </c>
      <c r="F56" s="38" t="s">
        <v>61</v>
      </c>
      <c r="G56" s="38" t="s">
        <v>61</v>
      </c>
      <c r="H56" s="38" t="s">
        <v>61</v>
      </c>
      <c r="I56" s="52" t="s">
        <v>77</v>
      </c>
      <c r="J56" s="60">
        <f t="shared" si="1"/>
        <v>199000</v>
      </c>
      <c r="K56" s="71">
        <v>0</v>
      </c>
      <c r="L56" s="72">
        <v>199000</v>
      </c>
      <c r="M56" s="72">
        <v>0</v>
      </c>
      <c r="N56" s="69">
        <v>0</v>
      </c>
      <c r="O56" s="57">
        <v>10000</v>
      </c>
      <c r="P56" s="83">
        <v>0</v>
      </c>
      <c r="Q56" s="81" t="s">
        <v>136</v>
      </c>
      <c r="R56" s="50">
        <v>0</v>
      </c>
      <c r="S56" s="75">
        <f t="shared" si="0"/>
        <v>10000</v>
      </c>
    </row>
    <row r="57" spans="1:19" ht="21" customHeight="1">
      <c r="A57" s="86" t="s">
        <v>55</v>
      </c>
      <c r="B57" s="87" t="s">
        <v>66</v>
      </c>
      <c r="C57" s="87" t="s">
        <v>94</v>
      </c>
      <c r="D57" s="53" t="s">
        <v>62</v>
      </c>
      <c r="E57" s="53" t="s">
        <v>67</v>
      </c>
      <c r="F57" s="88" t="s">
        <v>61</v>
      </c>
      <c r="G57" s="88" t="s">
        <v>61</v>
      </c>
      <c r="H57" s="88" t="s">
        <v>61</v>
      </c>
      <c r="I57" s="53" t="s">
        <v>77</v>
      </c>
      <c r="J57" s="89">
        <f t="shared" si="1"/>
        <v>-5000</v>
      </c>
      <c r="K57" s="71">
        <v>0</v>
      </c>
      <c r="L57" s="72">
        <v>0</v>
      </c>
      <c r="M57" s="72">
        <v>-5000</v>
      </c>
      <c r="N57" s="90">
        <v>0</v>
      </c>
      <c r="O57" s="91">
        <v>25000</v>
      </c>
      <c r="P57" s="83">
        <v>0</v>
      </c>
      <c r="Q57" s="92" t="s">
        <v>136</v>
      </c>
      <c r="R57" s="50">
        <v>0</v>
      </c>
      <c r="S57" s="93">
        <f t="shared" si="0"/>
        <v>25000</v>
      </c>
    </row>
    <row r="58" spans="1:19" ht="21" customHeight="1">
      <c r="A58" s="52" t="s">
        <v>55</v>
      </c>
      <c r="B58" s="52" t="s">
        <v>66</v>
      </c>
      <c r="C58" s="52" t="s">
        <v>140</v>
      </c>
      <c r="D58" s="52" t="s">
        <v>62</v>
      </c>
      <c r="E58" s="52" t="s">
        <v>63</v>
      </c>
      <c r="F58" s="52" t="s">
        <v>109</v>
      </c>
      <c r="G58" s="52" t="s">
        <v>141</v>
      </c>
      <c r="H58" s="52" t="s">
        <v>61</v>
      </c>
      <c r="I58" s="52" t="s">
        <v>142</v>
      </c>
      <c r="J58" s="94">
        <f t="shared" si="1"/>
        <v>200000</v>
      </c>
      <c r="K58" s="70"/>
      <c r="L58" s="95">
        <v>200000</v>
      </c>
      <c r="M58" s="95">
        <v>0</v>
      </c>
      <c r="N58" s="95">
        <v>0</v>
      </c>
      <c r="O58" s="96">
        <v>0</v>
      </c>
      <c r="P58" s="96">
        <v>0</v>
      </c>
      <c r="Q58" s="97" t="s">
        <v>136</v>
      </c>
      <c r="R58" s="96">
        <v>0</v>
      </c>
      <c r="S58" s="96">
        <f t="shared" si="0"/>
        <v>0</v>
      </c>
    </row>
    <row r="59" spans="1:19" ht="21" customHeight="1">
      <c r="A59" s="52" t="s">
        <v>55</v>
      </c>
      <c r="B59" s="52" t="s">
        <v>66</v>
      </c>
      <c r="C59" s="52" t="s">
        <v>140</v>
      </c>
      <c r="D59" s="52" t="s">
        <v>62</v>
      </c>
      <c r="E59" s="52" t="s">
        <v>63</v>
      </c>
      <c r="F59" s="52" t="s">
        <v>109</v>
      </c>
      <c r="G59" s="52" t="s">
        <v>143</v>
      </c>
      <c r="H59" s="52" t="s">
        <v>61</v>
      </c>
      <c r="I59" s="52" t="s">
        <v>142</v>
      </c>
      <c r="J59" s="94">
        <f t="shared" si="1"/>
        <v>300000</v>
      </c>
      <c r="K59" s="70"/>
      <c r="L59" s="95">
        <v>300000</v>
      </c>
      <c r="M59" s="95">
        <v>0</v>
      </c>
      <c r="N59" s="95">
        <v>0</v>
      </c>
      <c r="O59" s="96">
        <v>0</v>
      </c>
      <c r="P59" s="96">
        <v>0</v>
      </c>
      <c r="Q59" s="97" t="s">
        <v>136</v>
      </c>
      <c r="R59" s="96">
        <v>0</v>
      </c>
      <c r="S59" s="96">
        <f t="shared" si="0"/>
        <v>0</v>
      </c>
    </row>
    <row r="60" spans="1:19" ht="21" customHeight="1">
      <c r="A60" s="52" t="s">
        <v>55</v>
      </c>
      <c r="B60" s="52" t="s">
        <v>66</v>
      </c>
      <c r="C60" s="52" t="s">
        <v>140</v>
      </c>
      <c r="D60" s="52" t="s">
        <v>62</v>
      </c>
      <c r="E60" s="52" t="s">
        <v>67</v>
      </c>
      <c r="F60" s="52" t="s">
        <v>109</v>
      </c>
      <c r="G60" s="52" t="s">
        <v>144</v>
      </c>
      <c r="H60" s="52" t="s">
        <v>61</v>
      </c>
      <c r="I60" s="52" t="s">
        <v>142</v>
      </c>
      <c r="J60" s="94">
        <f t="shared" si="1"/>
        <v>200000</v>
      </c>
      <c r="K60" s="70"/>
      <c r="L60" s="95">
        <v>200000</v>
      </c>
      <c r="M60" s="95">
        <v>0</v>
      </c>
      <c r="N60" s="95">
        <v>0</v>
      </c>
      <c r="O60" s="96">
        <v>0</v>
      </c>
      <c r="P60" s="96">
        <v>0</v>
      </c>
      <c r="Q60" s="97" t="s">
        <v>136</v>
      </c>
      <c r="R60" s="96">
        <v>0</v>
      </c>
      <c r="S60" s="96">
        <f t="shared" si="0"/>
        <v>0</v>
      </c>
    </row>
    <row r="61" spans="1:19" ht="21" customHeight="1">
      <c r="A61" s="37" t="s">
        <v>55</v>
      </c>
      <c r="B61" s="37" t="s">
        <v>66</v>
      </c>
      <c r="C61" s="37" t="s">
        <v>140</v>
      </c>
      <c r="D61" s="37" t="s">
        <v>62</v>
      </c>
      <c r="E61" s="37" t="s">
        <v>63</v>
      </c>
      <c r="F61" s="38" t="s">
        <v>61</v>
      </c>
      <c r="G61" s="38" t="s">
        <v>61</v>
      </c>
      <c r="H61" s="38" t="s">
        <v>61</v>
      </c>
      <c r="I61" s="52" t="s">
        <v>77</v>
      </c>
      <c r="J61" s="60">
        <f t="shared" si="1"/>
        <v>-26315.8</v>
      </c>
      <c r="K61" s="84">
        <v>-6578.95</v>
      </c>
      <c r="L61" s="84">
        <v>-6578.95</v>
      </c>
      <c r="M61" s="84">
        <v>-6578.95</v>
      </c>
      <c r="N61" s="84">
        <v>-6578.95</v>
      </c>
      <c r="O61" s="57">
        <v>26315.8</v>
      </c>
      <c r="P61" s="58">
        <v>0</v>
      </c>
      <c r="Q61" s="81" t="s">
        <v>136</v>
      </c>
      <c r="R61" s="58">
        <v>0</v>
      </c>
      <c r="S61" s="85">
        <f t="shared" si="0"/>
        <v>26315.8</v>
      </c>
    </row>
    <row r="62" spans="1:19" ht="21" customHeight="1">
      <c r="A62" s="37" t="s">
        <v>55</v>
      </c>
      <c r="B62" s="37" t="s">
        <v>66</v>
      </c>
      <c r="C62" s="37" t="s">
        <v>140</v>
      </c>
      <c r="D62" s="37" t="s">
        <v>62</v>
      </c>
      <c r="E62" s="37" t="s">
        <v>67</v>
      </c>
      <c r="F62" s="38" t="s">
        <v>61</v>
      </c>
      <c r="G62" s="38" t="s">
        <v>61</v>
      </c>
      <c r="H62" s="38" t="s">
        <v>61</v>
      </c>
      <c r="I62" s="52" t="s">
        <v>77</v>
      </c>
      <c r="J62" s="60">
        <f t="shared" si="1"/>
        <v>-10526.32</v>
      </c>
      <c r="K62" s="84">
        <v>-2631.58</v>
      </c>
      <c r="L62" s="84">
        <v>-2631.58</v>
      </c>
      <c r="M62" s="84">
        <v>-2631.58</v>
      </c>
      <c r="N62" s="84">
        <v>-2631.58</v>
      </c>
      <c r="O62" s="57">
        <v>10526.32</v>
      </c>
      <c r="P62" s="58">
        <v>0</v>
      </c>
      <c r="Q62" s="81" t="s">
        <v>136</v>
      </c>
      <c r="R62" s="58">
        <v>0</v>
      </c>
      <c r="S62" s="85">
        <f t="shared" si="0"/>
        <v>10526.32</v>
      </c>
    </row>
    <row r="63" spans="1:19" ht="21" customHeight="1">
      <c r="A63" s="37" t="s">
        <v>55</v>
      </c>
      <c r="B63" s="37" t="s">
        <v>66</v>
      </c>
      <c r="C63" s="37" t="s">
        <v>140</v>
      </c>
      <c r="D63" s="37" t="s">
        <v>62</v>
      </c>
      <c r="E63" s="37" t="s">
        <v>63</v>
      </c>
      <c r="F63" s="38" t="s">
        <v>61</v>
      </c>
      <c r="G63" s="38" t="s">
        <v>61</v>
      </c>
      <c r="H63" s="38" t="s">
        <v>145</v>
      </c>
      <c r="I63" s="52" t="s">
        <v>77</v>
      </c>
      <c r="J63" s="60">
        <f t="shared" si="1"/>
        <v>10526.32</v>
      </c>
      <c r="K63" s="84">
        <v>0</v>
      </c>
      <c r="L63" s="84">
        <v>10526.32</v>
      </c>
      <c r="M63" s="84">
        <v>0</v>
      </c>
      <c r="N63" s="84">
        <v>0</v>
      </c>
      <c r="O63" s="57">
        <v>0</v>
      </c>
      <c r="P63" s="58">
        <v>0</v>
      </c>
      <c r="Q63" s="81" t="s">
        <v>136</v>
      </c>
      <c r="R63" s="58">
        <v>0</v>
      </c>
      <c r="S63" s="85">
        <f t="shared" si="0"/>
        <v>0</v>
      </c>
    </row>
    <row r="64" spans="1:19" ht="21" customHeight="1">
      <c r="A64" s="37" t="s">
        <v>55</v>
      </c>
      <c r="B64" s="37" t="s">
        <v>66</v>
      </c>
      <c r="C64" s="37" t="s">
        <v>140</v>
      </c>
      <c r="D64" s="37" t="s">
        <v>62</v>
      </c>
      <c r="E64" s="37" t="s">
        <v>63</v>
      </c>
      <c r="F64" s="38" t="s">
        <v>61</v>
      </c>
      <c r="G64" s="38" t="s">
        <v>61</v>
      </c>
      <c r="H64" s="38" t="s">
        <v>146</v>
      </c>
      <c r="I64" s="52" t="s">
        <v>77</v>
      </c>
      <c r="J64" s="60">
        <f t="shared" si="1"/>
        <v>15789.48</v>
      </c>
      <c r="K64" s="84">
        <v>0</v>
      </c>
      <c r="L64" s="84">
        <v>15789.48</v>
      </c>
      <c r="M64" s="84">
        <v>0</v>
      </c>
      <c r="N64" s="84">
        <v>0</v>
      </c>
      <c r="O64" s="57">
        <v>0</v>
      </c>
      <c r="P64" s="58">
        <v>0</v>
      </c>
      <c r="Q64" s="81" t="s">
        <v>136</v>
      </c>
      <c r="R64" s="58">
        <v>0</v>
      </c>
      <c r="S64" s="85">
        <f t="shared" si="0"/>
        <v>0</v>
      </c>
    </row>
    <row r="65" spans="1:19" ht="21" customHeight="1">
      <c r="A65" s="37" t="s">
        <v>55</v>
      </c>
      <c r="B65" s="37" t="s">
        <v>66</v>
      </c>
      <c r="C65" s="37" t="s">
        <v>140</v>
      </c>
      <c r="D65" s="37" t="s">
        <v>62</v>
      </c>
      <c r="E65" s="37" t="s">
        <v>67</v>
      </c>
      <c r="F65" s="38" t="s">
        <v>61</v>
      </c>
      <c r="G65" s="38" t="s">
        <v>61</v>
      </c>
      <c r="H65" s="38" t="s">
        <v>147</v>
      </c>
      <c r="I65" s="52" t="s">
        <v>77</v>
      </c>
      <c r="J65" s="60">
        <f t="shared" si="1"/>
        <v>10526.32</v>
      </c>
      <c r="K65" s="84">
        <v>0</v>
      </c>
      <c r="L65" s="84">
        <v>10526.32</v>
      </c>
      <c r="M65" s="84">
        <v>0</v>
      </c>
      <c r="N65" s="84">
        <v>0</v>
      </c>
      <c r="O65" s="57">
        <v>0</v>
      </c>
      <c r="P65" s="58">
        <v>0</v>
      </c>
      <c r="Q65" s="81" t="s">
        <v>136</v>
      </c>
      <c r="R65" s="58">
        <v>0</v>
      </c>
      <c r="S65" s="85">
        <f t="shared" si="0"/>
        <v>0</v>
      </c>
    </row>
    <row r="66" spans="1:19" ht="21" customHeight="1">
      <c r="A66" s="37" t="s">
        <v>55</v>
      </c>
      <c r="B66" s="37" t="s">
        <v>86</v>
      </c>
      <c r="C66" s="37" t="s">
        <v>148</v>
      </c>
      <c r="D66" s="37" t="s">
        <v>62</v>
      </c>
      <c r="E66" s="37" t="s">
        <v>63</v>
      </c>
      <c r="F66" s="38" t="s">
        <v>109</v>
      </c>
      <c r="G66" s="38" t="s">
        <v>149</v>
      </c>
      <c r="H66" s="38" t="s">
        <v>61</v>
      </c>
      <c r="I66" s="52" t="s">
        <v>142</v>
      </c>
      <c r="J66" s="60">
        <f t="shared" si="1"/>
        <v>495000</v>
      </c>
      <c r="K66" s="68"/>
      <c r="L66" s="84">
        <v>495000</v>
      </c>
      <c r="M66" s="84">
        <v>0</v>
      </c>
      <c r="N66" s="77">
        <v>0</v>
      </c>
      <c r="O66" s="57">
        <v>0</v>
      </c>
      <c r="P66" s="58">
        <v>0</v>
      </c>
      <c r="Q66" s="81" t="s">
        <v>129</v>
      </c>
      <c r="R66" s="58">
        <v>0</v>
      </c>
      <c r="S66" s="85">
        <f t="shared" si="0"/>
        <v>0</v>
      </c>
    </row>
    <row r="67" spans="1:19" ht="21" customHeight="1">
      <c r="A67" s="37" t="s">
        <v>55</v>
      </c>
      <c r="B67" s="37" t="s">
        <v>86</v>
      </c>
      <c r="C67" s="37" t="s">
        <v>148</v>
      </c>
      <c r="D67" s="37" t="s">
        <v>62</v>
      </c>
      <c r="E67" s="37" t="s">
        <v>63</v>
      </c>
      <c r="F67" s="38" t="s">
        <v>61</v>
      </c>
      <c r="G67" s="38" t="s">
        <v>61</v>
      </c>
      <c r="H67" s="38" t="s">
        <v>61</v>
      </c>
      <c r="I67" s="52" t="s">
        <v>77</v>
      </c>
      <c r="J67" s="60">
        <f t="shared" si="1"/>
        <v>-26052.64</v>
      </c>
      <c r="K67" s="84">
        <v>-6513.16</v>
      </c>
      <c r="L67" s="84">
        <v>-6513.16</v>
      </c>
      <c r="M67" s="84">
        <v>-6513.16</v>
      </c>
      <c r="N67" s="84">
        <v>-6513.16</v>
      </c>
      <c r="O67" s="57">
        <v>26052.64</v>
      </c>
      <c r="P67" s="58">
        <v>6513.16</v>
      </c>
      <c r="Q67" s="81" t="s">
        <v>129</v>
      </c>
      <c r="R67" s="58">
        <v>0</v>
      </c>
      <c r="S67" s="85">
        <f t="shared" si="0"/>
        <v>26052.64</v>
      </c>
    </row>
    <row r="68" spans="1:19" ht="21" customHeight="1">
      <c r="A68" s="37" t="s">
        <v>55</v>
      </c>
      <c r="B68" s="37" t="s">
        <v>86</v>
      </c>
      <c r="C68" s="37" t="s">
        <v>148</v>
      </c>
      <c r="D68" s="37" t="s">
        <v>62</v>
      </c>
      <c r="E68" s="37" t="s">
        <v>63</v>
      </c>
      <c r="F68" s="38" t="s">
        <v>61</v>
      </c>
      <c r="G68" s="38" t="s">
        <v>61</v>
      </c>
      <c r="H68" s="38" t="s">
        <v>150</v>
      </c>
      <c r="I68" s="52" t="s">
        <v>77</v>
      </c>
      <c r="J68" s="60">
        <f t="shared" si="1"/>
        <v>26052.64</v>
      </c>
      <c r="K68" s="84">
        <v>0</v>
      </c>
      <c r="L68" s="84">
        <v>26052.64</v>
      </c>
      <c r="M68" s="84">
        <v>0</v>
      </c>
      <c r="N68" s="84">
        <v>0</v>
      </c>
      <c r="O68" s="57">
        <v>0</v>
      </c>
      <c r="P68" s="58">
        <v>0</v>
      </c>
      <c r="Q68" s="81" t="s">
        <v>129</v>
      </c>
      <c r="R68" s="58">
        <v>0</v>
      </c>
      <c r="S68" s="85">
        <f t="shared" si="0"/>
        <v>0</v>
      </c>
    </row>
    <row r="69" spans="1:19" ht="42" customHeight="1">
      <c r="A69" s="67" t="s">
        <v>55</v>
      </c>
      <c r="B69" s="37" t="s">
        <v>66</v>
      </c>
      <c r="C69" s="37" t="s">
        <v>118</v>
      </c>
      <c r="D69" s="53" t="s">
        <v>62</v>
      </c>
      <c r="E69" s="53" t="s">
        <v>63</v>
      </c>
      <c r="F69" s="38" t="s">
        <v>151</v>
      </c>
      <c r="G69" s="38" t="s">
        <v>137</v>
      </c>
      <c r="H69" s="38" t="s">
        <v>61</v>
      </c>
      <c r="I69" s="80" t="s">
        <v>120</v>
      </c>
      <c r="J69" s="60">
        <f t="shared" si="1"/>
        <v>10428000</v>
      </c>
      <c r="K69" s="71">
        <v>0</v>
      </c>
      <c r="L69" s="72">
        <v>5214000</v>
      </c>
      <c r="M69" s="72">
        <v>5214000</v>
      </c>
      <c r="N69" s="69">
        <v>0</v>
      </c>
      <c r="O69" s="57">
        <v>0</v>
      </c>
      <c r="P69" s="83">
        <v>0</v>
      </c>
      <c r="Q69" s="81" t="s">
        <v>136</v>
      </c>
      <c r="R69" s="50">
        <v>0</v>
      </c>
      <c r="S69" s="75">
        <f t="shared" si="0"/>
        <v>0</v>
      </c>
    </row>
    <row r="70" spans="1:19" ht="20.25" customHeight="1">
      <c r="A70" s="67" t="s">
        <v>55</v>
      </c>
      <c r="B70" s="37" t="s">
        <v>66</v>
      </c>
      <c r="C70" s="37" t="s">
        <v>118</v>
      </c>
      <c r="D70" s="53" t="s">
        <v>62</v>
      </c>
      <c r="E70" s="53" t="s">
        <v>63</v>
      </c>
      <c r="F70" s="38" t="s">
        <v>121</v>
      </c>
      <c r="G70" s="38" t="s">
        <v>61</v>
      </c>
      <c r="H70" s="38" t="s">
        <v>122</v>
      </c>
      <c r="I70" s="80" t="s">
        <v>77</v>
      </c>
      <c r="J70" s="60">
        <f>K70+L70+M70+N70</f>
        <v>1032011</v>
      </c>
      <c r="K70" s="71">
        <v>0</v>
      </c>
      <c r="L70" s="72">
        <v>516005</v>
      </c>
      <c r="M70" s="72">
        <v>516006</v>
      </c>
      <c r="N70" s="69">
        <v>0</v>
      </c>
      <c r="O70" s="57">
        <v>0</v>
      </c>
      <c r="P70" s="83">
        <v>0</v>
      </c>
      <c r="Q70" s="81" t="s">
        <v>136</v>
      </c>
      <c r="R70" s="50">
        <v>0</v>
      </c>
      <c r="S70" s="75">
        <f t="shared" si="0"/>
        <v>0</v>
      </c>
    </row>
    <row r="71" spans="1:19" ht="21" customHeight="1">
      <c r="A71" s="67" t="s">
        <v>55</v>
      </c>
      <c r="B71" s="37" t="s">
        <v>66</v>
      </c>
      <c r="C71" s="37" t="s">
        <v>106</v>
      </c>
      <c r="D71" s="53" t="s">
        <v>62</v>
      </c>
      <c r="E71" s="53" t="s">
        <v>63</v>
      </c>
      <c r="F71" s="38" t="s">
        <v>109</v>
      </c>
      <c r="G71" s="38" t="s">
        <v>112</v>
      </c>
      <c r="H71" s="38" t="s">
        <v>61</v>
      </c>
      <c r="I71" s="52" t="s">
        <v>113</v>
      </c>
      <c r="J71" s="60">
        <f t="shared" si="1"/>
        <v>233530</v>
      </c>
      <c r="K71" s="71">
        <v>0</v>
      </c>
      <c r="L71" s="72">
        <v>233530</v>
      </c>
      <c r="M71" s="72">
        <v>0</v>
      </c>
      <c r="N71" s="69">
        <v>0</v>
      </c>
      <c r="O71" s="57">
        <v>0</v>
      </c>
      <c r="P71" s="83">
        <v>0</v>
      </c>
      <c r="Q71" s="81" t="s">
        <v>136</v>
      </c>
      <c r="R71" s="50">
        <v>0</v>
      </c>
      <c r="S71" s="75">
        <f t="shared" si="0"/>
        <v>0</v>
      </c>
    </row>
    <row r="72" spans="1:19" ht="21" customHeight="1" thickBot="1">
      <c r="A72" s="67" t="s">
        <v>55</v>
      </c>
      <c r="B72" s="37" t="s">
        <v>66</v>
      </c>
      <c r="C72" s="37" t="s">
        <v>95</v>
      </c>
      <c r="D72" s="53" t="s">
        <v>62</v>
      </c>
      <c r="E72" s="53" t="s">
        <v>63</v>
      </c>
      <c r="F72" s="38" t="s">
        <v>109</v>
      </c>
      <c r="G72" s="38" t="s">
        <v>116</v>
      </c>
      <c r="H72" s="38" t="s">
        <v>61</v>
      </c>
      <c r="I72" s="52" t="s">
        <v>117</v>
      </c>
      <c r="J72" s="60">
        <f>K72+L72+M72+N72</f>
        <v>250577</v>
      </c>
      <c r="K72" s="71">
        <v>0</v>
      </c>
      <c r="L72" s="72">
        <v>125288</v>
      </c>
      <c r="M72" s="72">
        <v>125289</v>
      </c>
      <c r="N72" s="69">
        <v>0</v>
      </c>
      <c r="O72" s="57">
        <v>0</v>
      </c>
      <c r="P72" s="83">
        <v>0</v>
      </c>
      <c r="Q72" s="81" t="s">
        <v>136</v>
      </c>
      <c r="R72" s="50">
        <v>0</v>
      </c>
      <c r="S72" s="75">
        <f t="shared" si="0"/>
        <v>0</v>
      </c>
    </row>
    <row r="73" spans="2:19" ht="22.5" customHeight="1" thickBot="1">
      <c r="B73" s="39" t="s">
        <v>36</v>
      </c>
      <c r="C73" s="39"/>
      <c r="D73" s="39"/>
      <c r="E73" s="39"/>
      <c r="F73" s="62"/>
      <c r="G73" s="39"/>
      <c r="H73" s="39"/>
      <c r="I73" s="63"/>
      <c r="J73" s="74">
        <f>SUM(J26:J72)</f>
        <v>15210256</v>
      </c>
      <c r="K73" s="74">
        <f aca="true" t="shared" si="2" ref="K73:S73">SUM(K26:K72)</f>
        <v>222795.09</v>
      </c>
      <c r="L73" s="74">
        <f t="shared" si="2"/>
        <v>9614065.29</v>
      </c>
      <c r="M73" s="74">
        <f t="shared" si="2"/>
        <v>5603325.31</v>
      </c>
      <c r="N73" s="74">
        <f t="shared" si="2"/>
        <v>-229929.69</v>
      </c>
      <c r="O73" s="74">
        <f t="shared" si="2"/>
        <v>3208818.76</v>
      </c>
      <c r="P73" s="74">
        <f t="shared" si="2"/>
        <v>966505.7100000001</v>
      </c>
      <c r="Q73" s="74">
        <f t="shared" si="2"/>
        <v>0</v>
      </c>
      <c r="R73" s="74">
        <f t="shared" si="2"/>
        <v>432448.1</v>
      </c>
      <c r="S73" s="74">
        <f t="shared" si="2"/>
        <v>2776370.6599999997</v>
      </c>
    </row>
    <row r="74" spans="15:16" ht="12.75">
      <c r="O74" s="51"/>
      <c r="P74" s="51"/>
    </row>
    <row r="75" ht="12.75">
      <c r="B75" s="1" t="s">
        <v>37</v>
      </c>
    </row>
    <row r="76" ht="13.5" thickBot="1">
      <c r="B76" s="1" t="s">
        <v>38</v>
      </c>
    </row>
    <row r="77" spans="15:19" ht="12.75">
      <c r="O77" s="40" t="s">
        <v>39</v>
      </c>
      <c r="P77" s="9"/>
      <c r="Q77" s="9"/>
      <c r="R77" s="9"/>
      <c r="S77" s="41"/>
    </row>
    <row r="78" spans="15:19" ht="12.75">
      <c r="O78" s="42" t="s">
        <v>40</v>
      </c>
      <c r="P78" s="7"/>
      <c r="Q78" s="43"/>
      <c r="R78" s="7"/>
      <c r="S78" s="44"/>
    </row>
    <row r="79" spans="2:19" ht="28.5" customHeight="1">
      <c r="B79" s="1" t="s">
        <v>41</v>
      </c>
      <c r="F79" s="1" t="s">
        <v>59</v>
      </c>
      <c r="N79" s="48"/>
      <c r="O79" s="7" t="s">
        <v>45</v>
      </c>
      <c r="P79" s="7"/>
      <c r="Q79" s="7"/>
      <c r="R79" s="103" t="s">
        <v>46</v>
      </c>
      <c r="S79" s="104"/>
    </row>
    <row r="80" spans="14:19" ht="18" customHeight="1">
      <c r="N80" s="48"/>
      <c r="O80" s="7" t="s">
        <v>43</v>
      </c>
      <c r="P80" s="7"/>
      <c r="Q80" s="7"/>
      <c r="R80" s="7"/>
      <c r="S80" s="44"/>
    </row>
    <row r="81" spans="14:19" ht="12.75">
      <c r="N81" s="48"/>
      <c r="O81" s="5"/>
      <c r="P81" s="5"/>
      <c r="Q81" s="5"/>
      <c r="R81" s="5" t="s">
        <v>56</v>
      </c>
      <c r="S81" s="46"/>
    </row>
    <row r="82" spans="2:19" ht="12.75">
      <c r="B82" s="1" t="s">
        <v>44</v>
      </c>
      <c r="F82" s="1" t="s">
        <v>60</v>
      </c>
      <c r="N82" s="48"/>
      <c r="O82" s="7"/>
      <c r="P82" s="7"/>
      <c r="Q82" s="7"/>
      <c r="R82" s="7"/>
      <c r="S82" s="44"/>
    </row>
    <row r="83" spans="14:19" ht="12.75">
      <c r="N83" s="48"/>
      <c r="O83" s="7"/>
      <c r="P83" s="7"/>
      <c r="Q83" s="7"/>
      <c r="R83" s="7"/>
      <c r="S83" s="44"/>
    </row>
    <row r="84" spans="14:19" ht="12.75">
      <c r="N84" s="48"/>
      <c r="O84" s="7" t="s">
        <v>42</v>
      </c>
      <c r="P84" s="7"/>
      <c r="Q84" s="5"/>
      <c r="R84" s="5"/>
      <c r="S84" s="45"/>
    </row>
    <row r="85" spans="15:19" ht="13.5" thickBot="1">
      <c r="O85" s="13"/>
      <c r="P85" s="14"/>
      <c r="Q85" s="14"/>
      <c r="R85" s="14"/>
      <c r="S85" s="47"/>
    </row>
  </sheetData>
  <sheetProtection/>
  <mergeCells count="4">
    <mergeCell ref="J21:N21"/>
    <mergeCell ref="O21:P21"/>
    <mergeCell ref="Q21:Q22"/>
    <mergeCell ref="R79:S79"/>
  </mergeCells>
  <printOptions/>
  <pageMargins left="0.41" right="0.2" top="0.36" bottom="0.31" header="0.27" footer="0.17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2020-02-18T07:36:05Z</cp:lastPrinted>
  <dcterms:created xsi:type="dcterms:W3CDTF">1996-10-08T23:32:33Z</dcterms:created>
  <dcterms:modified xsi:type="dcterms:W3CDTF">2020-02-18T13:28:40Z</dcterms:modified>
  <cp:category/>
  <cp:version/>
  <cp:contentType/>
  <cp:contentStatus/>
</cp:coreProperties>
</file>