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<sst xmlns="http://schemas.openxmlformats.org/spreadsheetml/2006/main" count="838" uniqueCount="241">
  <si>
    <t>Текущий год</t>
  </si>
  <si>
    <t>2</t>
  </si>
  <si>
    <t>3</t>
  </si>
  <si>
    <t>4</t>
  </si>
  <si>
    <t>5</t>
  </si>
  <si>
    <t>КБК</t>
  </si>
  <si>
    <t>Единица измерения:</t>
  </si>
  <si>
    <t>1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</si>
  <si>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</si>
  <si>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</si>
  <si>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</si>
  <si>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</si>
  <si>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</si>
  <si>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</si>
  <si>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</si>
  <si>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</si>
  <si>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</si>
  <si>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</si>
  <si>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</si>
  <si>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</si>
  <si>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</si>
  <si>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</si>
  <si>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</si>
  <si>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</si>
  <si>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Непрограммные расходы органов местного самоуправления</t>
  </si>
  <si>
    <t>540</t>
  </si>
  <si>
    <t>Иные межбюджетные трансферты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</si>
  <si>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</si>
  <si>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</si>
  <si>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</si>
  <si>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</si>
  <si>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</si>
  <si>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</si>
  <si>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</si>
  <si>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</si>
  <si>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</si>
  <si>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</si>
  <si>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</si>
  <si>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</si>
  <si>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</si>
  <si>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</si>
  <si>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</si>
  <si>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</si>
  <si>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</si>
  <si>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</si>
  <si>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</si>
  <si>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Серебрянском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</si>
  <si>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</si>
  <si>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</si>
  <si>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</si>
  <si>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</si>
  <si>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</si>
  <si>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</si>
  <si>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</si>
  <si>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</si>
  <si>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</si>
  <si>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</si>
  <si>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</si>
  <si>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</si>
  <si>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</si>
  <si>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</si>
  <si>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</si>
  <si>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Иные выплаты персоналу казенных учреждений, за исключением фонда оплаты труда</t>
  </si>
  <si>
    <t>ВЕДОМСТВЕННАЯ СТРУКТУРА</t>
  </si>
  <si>
    <t>Приложение № 4</t>
  </si>
  <si>
    <t>1000</t>
  </si>
  <si>
    <t>Пенсионное обеспечение</t>
  </si>
  <si>
    <t>1001</t>
  </si>
  <si>
    <t xml:space="preserve">Пособия, компенсации и иные социальные выплаты гражданам, кроме публичных нормативных обязательств </t>
  </si>
  <si>
    <t>98 0 00 00000</t>
  </si>
  <si>
    <t>98 2 00 00000</t>
  </si>
  <si>
    <t>98 2 00 00120</t>
  </si>
  <si>
    <t>98 3 00 00120</t>
  </si>
  <si>
    <t>98 3 00 00000</t>
  </si>
  <si>
    <t>99 9 00 00000</t>
  </si>
  <si>
    <t>99 9 00 00810</t>
  </si>
  <si>
    <t xml:space="preserve">Расходы на обеспечение функций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</si>
  <si>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</si>
  <si>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</si>
  <si>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 xml:space="preserve">Фонд оплаты труда государственных (муниципальных) органов </t>
  </si>
  <si>
    <t>Уплата  иных платежей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</si>
  <si>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ГО и ЧС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</si>
  <si>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</si>
  <si>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</si>
  <si>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 значения поселений в соответствии с заключенными соглашениями по  исполнению бюджета поселений</t>
  </si>
  <si>
    <t>99 9 00 00830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</si>
  <si>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</si>
  <si>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</si>
  <si>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Резервный фонд администрации муниципального образования</t>
  </si>
  <si>
    <t>99 9 00 01010</t>
  </si>
  <si>
    <t xml:space="preserve">Расходы по оценке недвижимости, признание прав и регулирование отношений по муниципальной собственности </t>
  </si>
  <si>
    <t>99 9 00 01040</t>
  </si>
  <si>
    <t>99 9 00 01090</t>
  </si>
  <si>
    <t>99 9 00 51180</t>
  </si>
  <si>
    <t xml:space="preserve">На осуществление первичного воинского учета на территориях, где отсутствуют военные комиссариаты </t>
  </si>
  <si>
    <t>16 4 01 01170</t>
  </si>
  <si>
    <t>Расходы на мероприятия по предупреждению и ликвидации последствий чрезвычайных ситуаций и стихийных бедствий</t>
  </si>
  <si>
    <t>Основное мероприятие " Осуществление мероприятий по обеспечению безопасности людей на водных объектах"</t>
  </si>
  <si>
    <t>16 4 02 00000</t>
  </si>
  <si>
    <t>Расходы на осуществление мероприятий по обеспечению безопасности людей на водных объектах</t>
  </si>
  <si>
    <t>16 4 02 01180</t>
  </si>
  <si>
    <t>Основное мероприятие " Укрепление пожарной безопасности на территории поселений"</t>
  </si>
  <si>
    <t>16 4 04 00000</t>
  </si>
  <si>
    <t>Расходы на мероприятия по укреплению пожарной безопасности на территории поселений</t>
  </si>
  <si>
    <t>16 4 04 01220</t>
  </si>
  <si>
    <t>Осносное мероприятие " Предупреждение и ликвидация последствий чрезвычайных ситуаций и стихийных бедствий"</t>
  </si>
  <si>
    <t>16 4 01 00000</t>
  </si>
  <si>
    <t>16 4 00 00000</t>
  </si>
  <si>
    <t>16 3 00 00000</t>
  </si>
  <si>
    <t>16 3 01 00000</t>
  </si>
  <si>
    <t>Основное мероприятие " Содержание автомобильных дорог"</t>
  </si>
  <si>
    <t>Расходы на мероприятия по обслуживанию и содержанию автомобмльных дорог местного значения</t>
  </si>
  <si>
    <t>16 3 01 01150</t>
  </si>
  <si>
    <t>Основное мероприятие " Оформление технических и кадастровых паспортов дорог местного значения"</t>
  </si>
  <si>
    <t>16 3 02 00000</t>
  </si>
  <si>
    <t>16 3 02 01160</t>
  </si>
  <si>
    <t>Основное мероприятие " Обеспечение участия в государственной программе Ленинградской области " Развитие автомобильных дорог Ленинградской области"</t>
  </si>
  <si>
    <t>16 3 03 00000</t>
  </si>
  <si>
    <t>Расходы  на капитальный ремонт и ремонт автомобильных дорог общего пользования местного значения</t>
  </si>
  <si>
    <t>16 3 03 S0140</t>
  </si>
  <si>
    <t>Капитальный ремонт и ремонт автомобильных дорог общего пользования местного значения</t>
  </si>
  <si>
    <t>Расходы на мероприятия по землеустройству и землепользованию</t>
  </si>
  <si>
    <t>99 9 00 01050</t>
  </si>
  <si>
    <t>99 9 00 01060</t>
  </si>
  <si>
    <t>99 9 00 01510</t>
  </si>
  <si>
    <t>Расходы на прочие мероприятия в области коммунального хозяйства</t>
  </si>
  <si>
    <t>99 9 00 01540</t>
  </si>
  <si>
    <t>Основное мероприятие " Организация работы общественной бани"</t>
  </si>
  <si>
    <t>16 2 01 00000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</si>
  <si>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</si>
  <si>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16 2 01 00650</t>
  </si>
  <si>
    <t>16 2 00 00000</t>
  </si>
  <si>
    <t>Основное мероприятие " Мероприятия по подготовке объектов теплоснабжения к отопительному сезону на территории Серебрянского сельского поселения"</t>
  </si>
  <si>
    <t>16 2 02 00000</t>
  </si>
  <si>
    <t xml:space="preserve">Расходы на  мероприятия по подготовке объектов теплоснабжения к отопительному сезону на территории поселения </t>
  </si>
  <si>
    <t>16 2 02 01560</t>
  </si>
  <si>
    <t>Основное мероприятие" Мероприятия по подготовке объектов водоснабжения, водоотведения и очистки сточных вод на территории Серебрянского сельского поселения"</t>
  </si>
  <si>
    <t>16 2 03 00000</t>
  </si>
  <si>
    <t>Расходы на  мероприятия по подготовке объектов водоснабжения, водоотведения и очистки сточных вод</t>
  </si>
  <si>
    <t>16 2 03 01590</t>
  </si>
  <si>
    <t>16 2 04 00000</t>
  </si>
  <si>
    <t>16 2 04 00730</t>
  </si>
  <si>
    <t>Основное мероприятие" Мероприятия по учету и обслуживанию уличного освещения поселения"</t>
  </si>
  <si>
    <t>Расходы на  мероприятия по учету и обслуживанию уличного освещения поселения</t>
  </si>
  <si>
    <t>Основное мероприятие " Прочие мероприятия по благоустройству поселений"</t>
  </si>
  <si>
    <t>16 2 05 00000</t>
  </si>
  <si>
    <t>Расходы на прочие мероприятия по благоустройству поселений</t>
  </si>
  <si>
    <t>Основное мероприятие " Обеспечение мероприятий по капитальному ремонту многоквартирных домов"</t>
  </si>
  <si>
    <t>16 2 06 00000</t>
  </si>
  <si>
    <t>Взносы на капитальный ремонт общего имущества в многоквартирных домах, расположенных на территории Серебрянского сельского поселения, в части муниципальной собственности</t>
  </si>
  <si>
    <t>99 9 00 00300</t>
  </si>
  <si>
    <t>Социально-культурный центр досуга и отдыха "Романтик" Серебрянского сельского поселения Лужского муниципального района Ленинградской области</t>
  </si>
  <si>
    <t>16 1 01 00000</t>
  </si>
  <si>
    <t>Основное мероприятие " Содержание муниципальных учреждений культуры Серебрянского сельского поселения"</t>
  </si>
  <si>
    <t>Расходы на содержание муниципальных казенных учреждений  культуры</t>
  </si>
  <si>
    <t>16 1 01 00200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</si>
  <si>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</si>
  <si>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 Содержание муниципальных библиотек Серебрянского сельского поселения"</t>
  </si>
  <si>
    <t>16 1 02 00000</t>
  </si>
  <si>
    <t>Расходы на содержание муниципальных казенных библиотек</t>
  </si>
  <si>
    <t>16 1 02 00210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</si>
  <si>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</si>
  <si>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мероприятие"Поддержку ЖКХ, развитие общественной и транспортной инфраструктуры поселений на территории Серебрянского сельского поселения"</t>
  </si>
  <si>
    <t>16 2 05 01600</t>
  </si>
  <si>
    <t>16 2 06 01620</t>
  </si>
  <si>
    <t>16 2 06 S4310</t>
  </si>
  <si>
    <t>Иные выплаты персоналу государственных ( муниципальных) органов, за исключением фонда оплаты труда</t>
  </si>
  <si>
    <t>16 3 03 01650</t>
  </si>
  <si>
    <t>16 3 03 70140</t>
  </si>
  <si>
    <t>Расходы на мероприятия  в области  строительства, архитектуры и градостроительства</t>
  </si>
  <si>
    <t>16 2 07 00000</t>
  </si>
  <si>
    <t>16 2 07 02310</t>
  </si>
  <si>
    <t xml:space="preserve"> Прочая закупка товаров, работ и услуг в целях капитального ремонта государственного ( муниципального) имущества</t>
  </si>
  <si>
    <t>Расходы на прочие мероприятия в области жилищно-коммунального хозяйства</t>
  </si>
  <si>
    <t>Подпрограмма " 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</si>
  <si>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</si>
  <si>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6</t>
  </si>
  <si>
    <t>КВСР</t>
  </si>
  <si>
    <t>010</t>
  </si>
  <si>
    <t>99 0 00 00000</t>
  </si>
  <si>
    <t>Организация и проведение торжественных и праздничных мероприятий межмуниципального характера</t>
  </si>
  <si>
    <t xml:space="preserve">Непрограммные расходы </t>
  </si>
  <si>
    <t>Национальная безопасность и правоохранительная деятельность</t>
  </si>
  <si>
    <t>Муниципальная программа Серебрянского сельского поселения Лужского муниципального района " Устойчивое развитие территории Серебрянского сельского поселения"</t>
  </si>
  <si>
    <t>16 0 00 00000</t>
  </si>
  <si>
    <t>Подпрограмма " Безопасность Серебрянского сельского поселения Лужского муниципального района"</t>
  </si>
  <si>
    <t>Проведение инвентаризации и оформление технических и кадастровых паспортов дорог местного значения</t>
  </si>
  <si>
    <t>Расходы  на  мероприятия по капитальному ремонту и ремонту автомобильных дорог общего пользования местного значения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</si>
  <si>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</si>
  <si>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Расходы на реализацию мероприятий по борьбе с борщевиком Сосновского</t>
  </si>
  <si>
    <t>Социальная политика</t>
  </si>
  <si>
    <t>Доплаты к пенсиям муниципальных служащих</t>
  </si>
  <si>
    <t>Администрация Серебрянского сельского поселения</t>
  </si>
  <si>
    <t>Подпрограмма " Развитие культуры, физической культуры и спорта в Серебрянском сельском поселении Лужского муниципального района"</t>
  </si>
  <si>
    <t>16 1 00 00000</t>
  </si>
  <si>
    <t xml:space="preserve">Фонд оплаты труда  учреждений </t>
  </si>
  <si>
    <t>Обеспечение выплат стимулирующего характера работникам муниципальных учреждений культуры в рамках подпрограммы " Развитие культуры, физической культуры и спорта с Серебрянском сельском поселении Лужского муниципального района"</t>
  </si>
  <si>
    <t>16 1 01 70360</t>
  </si>
  <si>
    <t>Администрация Серебрянского сельского поселения Лужского муниципального района Ленинградской области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</si>
  <si>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газификации</t>
  </si>
  <si>
    <t>99 9 00 00840</t>
  </si>
  <si>
    <t>расходов бюджета Серебрянского сельского поселения Лужского муниципального района Ленинградской области  на 2017 год.</t>
  </si>
  <si>
    <t>120</t>
  </si>
  <si>
    <t>240</t>
  </si>
  <si>
    <t>850</t>
  </si>
  <si>
    <t>110</t>
  </si>
  <si>
    <t>320</t>
  </si>
  <si>
    <r>
      <t xml:space="preserve">к решению Совета депутатов Серебрянского сельского поселения Лужского муниципального района от </t>
    </r>
    <r>
      <rPr>
        <u val="single"/>
        <sz val="11"/>
        <rFont val="Arial Cyr"/>
        <family val="0"/>
      </rPr>
      <t xml:space="preserve"> 23 декабря  </t>
    </r>
    <r>
      <rPr>
        <sz val="11"/>
        <rFont val="Arial Cyr"/>
        <family val="0"/>
      </rPr>
      <t xml:space="preserve">2016г. № </t>
    </r>
    <r>
      <rPr>
        <u val="single"/>
        <sz val="11"/>
        <rFont val="Arial Cyr"/>
        <family val="0"/>
      </rPr>
      <t>70</t>
    </r>
    <r>
      <rPr>
        <sz val="11"/>
        <rFont val="Arial Cyr"/>
        <family val="0"/>
      </rPr>
      <t xml:space="preserve">                                             </t>
    </r>
  </si>
  <si>
    <t>На реализацию мероприятий по борьбе с борщевиком Сосновского</t>
  </si>
  <si>
    <t>16 2 06 74310</t>
  </si>
  <si>
    <t>16 3 03 70880</t>
  </si>
  <si>
    <t>16 3 03 S0880</t>
  </si>
  <si>
    <t>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</si>
  <si>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На реализацию областного закона от 14 декабря 2012 года № 95-ОЗ  " О содержании развитию на части территорий муниципальных образований Ленинградской области иных форм местного самоуправления"</t>
  </si>
  <si>
    <t>Расходы на реализацию областного закона от 12 мая 2015 года № 42-ОЗ   " О содержании развитию иных форм самоуправления на части территорий населенных пунктов Ленинградской области, являющихся административными центрами поселений"</t>
  </si>
  <si>
    <t>16 3 01 74390</t>
  </si>
  <si>
    <t>16 3 01 S4390</t>
  </si>
  <si>
    <t>16 3 01 70880</t>
  </si>
  <si>
    <t>16 3 01 S0880</t>
  </si>
  <si>
    <t>16 2 05 74390</t>
  </si>
  <si>
    <t>16 2 05 S4390</t>
  </si>
  <si>
    <t>16 2 06 74390</t>
  </si>
  <si>
    <t>16 2 06 S4390</t>
  </si>
  <si>
    <t>ремонт уличного освещения, установка  фонарей монтаж провода 226-  62,7,   310-25,0</t>
  </si>
  <si>
    <t>ремонт уличного освещения, установка  фонарей монтаж провода 226-  4,4</t>
  </si>
  <si>
    <t>благоустройства колодца М.Клобутицы ул.Лесная 225- 5,2 ремонт площадок для сбора ТБО,приобр.забора 225- 41,6</t>
  </si>
  <si>
    <t>благоустройства колодца М.Клобутицы ул.Лесная 225- 104,8,ремонт площадок для сбора ТБО,приобр., установка забора  225- 412,1         226-97,0      310-322,4</t>
  </si>
  <si>
    <t>Работы по прочистке придорожных канав ул.Лесная 2         225-3,2</t>
  </si>
  <si>
    <t>Работы по прочистке придорожных канав ул.Лесная 2         225-63,0</t>
  </si>
  <si>
    <t>ремонт придорожных канав д.Пустошка    225- 29,0</t>
  </si>
  <si>
    <t>ремонт придорожных канав д.Пустошка    225- 1,0</t>
  </si>
  <si>
    <t>ремонт автодорог  д.Заполье   225- 254,8</t>
  </si>
  <si>
    <t>ремонт автодорог  д.Заполье   225- 15,6</t>
  </si>
  <si>
    <t>16 2 05 70880</t>
  </si>
  <si>
    <t>фонари светодиодные 9шт. 310-  50,0    монтаж провода улич.освещ. 226- 71,6</t>
  </si>
  <si>
    <t>16 2 05 S0880</t>
  </si>
  <si>
    <t xml:space="preserve">    монтаж провода улич.освещ. 226- 6,4</t>
  </si>
  <si>
    <t>16 2 06 70880</t>
  </si>
  <si>
    <t>16 2 06 S0880</t>
  </si>
  <si>
    <t xml:space="preserve">ремонт колодца д.С.Полицы 225-2,5 обустройст.контейнер.площадки для сбора ТБО 225-2,5 </t>
  </si>
  <si>
    <t>ремонт колодца д.С.Полицы 225-47,5, Спил опасн.деревьев-225-60,0 обустройст.контейнер.площадки для сбора ТБО 225-32,5. , приобрет.контейнеров 3 шт. 310-15,0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</si>
</sst>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"/>
    <numFmt numFmtId="181" formatCode="#,##0.00&quot;р.&quot;"/>
    <numFmt numFmtId="182" formatCode="000000"/>
  </numFmts>
  <fonts count="6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i/>
      <sz val="8"/>
      <color indexed="16"/>
      <name val="Arial"/>
      <family val="2"/>
    </font>
    <font>
      <i/>
      <sz val="8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Arial Cyr"/>
      <family val="0"/>
    </font>
    <font>
      <sz val="11"/>
      <name val="Arial"/>
      <family val="2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10"/>
      <color indexed="60"/>
      <name val="Arial"/>
      <family val="2"/>
    </font>
    <font>
      <b/>
      <i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i/>
      <sz val="10"/>
      <color theme="9" tint="-0.4999699890613556"/>
      <name val="Arial"/>
      <family val="2"/>
    </font>
    <font>
      <b/>
      <i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b/>
      <sz val="9"/>
      <color theme="9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79" fontId="6" fillId="0" borderId="10" xfId="0" applyNumberFormat="1" applyFont="1" applyFill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2" fontId="6" fillId="0" borderId="10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79" fontId="6" fillId="0" borderId="13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79" fontId="6" fillId="0" borderId="12" xfId="0" applyNumberFormat="1" applyFont="1" applyFill="1" applyBorder="1" applyAlignment="1">
      <alignment horizontal="right" vertical="top" wrapText="1"/>
    </xf>
    <xf numFmtId="179" fontId="4" fillId="0" borderId="14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49" fontId="0" fillId="32" borderId="15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179" fontId="60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79" fontId="13" fillId="0" borderId="10" xfId="0" applyNumberFormat="1" applyFont="1" applyFill="1" applyBorder="1" applyAlignment="1">
      <alignment horizontal="right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top" wrapText="1"/>
    </xf>
    <xf numFmtId="179" fontId="62" fillId="0" borderId="10" xfId="0" applyNumberFormat="1" applyFont="1" applyFill="1" applyBorder="1" applyAlignment="1">
      <alignment horizontal="right" vertical="top" wrapText="1"/>
    </xf>
    <xf numFmtId="49" fontId="63" fillId="0" borderId="10" xfId="0" applyNumberFormat="1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center" vertical="top" wrapText="1"/>
    </xf>
    <xf numFmtId="179" fontId="63" fillId="0" borderId="10" xfId="0" applyNumberFormat="1" applyFont="1" applyFill="1" applyBorder="1" applyAlignment="1">
      <alignment horizontal="right" vertical="top" wrapText="1"/>
    </xf>
    <xf numFmtId="0" fontId="64" fillId="32" borderId="0" xfId="0" applyFont="1" applyFill="1" applyAlignment="1">
      <alignment/>
    </xf>
    <xf numFmtId="0" fontId="64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left"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179" fontId="65" fillId="0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79" fontId="16" fillId="0" borderId="10" xfId="0" applyNumberFormat="1" applyFont="1" applyFill="1" applyBorder="1" applyAlignment="1">
      <alignment horizontal="right" vertical="top" wrapText="1"/>
    </xf>
    <xf numFmtId="179" fontId="3" fillId="0" borderId="14" xfId="0" applyNumberFormat="1" applyFont="1" applyFill="1" applyBorder="1" applyAlignment="1">
      <alignment horizontal="right" vertical="top" wrapText="1"/>
    </xf>
    <xf numFmtId="0" fontId="4" fillId="32" borderId="1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zoomScalePageLayoutView="0" workbookViewId="0" topLeftCell="A4">
      <selection activeCell="A11" sqref="A11:F11"/>
    </sheetView>
  </sheetViews>
  <sheetFormatPr defaultColWidth="8.8515625" defaultRowHeight="12.75"/>
  <cols>
    <col min="1" max="1" width="59.28125" style="0" customWidth="1"/>
    <col min="2" max="2" width="10.7109375" style="0" customWidth="1"/>
    <col min="3" max="3" width="14.7109375" style="0" customWidth="1"/>
    <col min="4" max="4" width="12.140625" style="0" customWidth="1"/>
    <col min="5" max="5" width="7.57421875" style="0" customWidth="1"/>
    <col min="6" max="6" width="15.7109375" style="0" customWidth="1"/>
    <col min="7" max="7" width="8.8515625" style="48" customWidth="1"/>
    <col min="8" max="8" width="29.00390625" style="0" customWidth="1"/>
    <col min="9" max="9" width="15.7109375" style="0" customWidth="1"/>
    <col min="10" max="10" width="8.8515625" style="0" customWidth="1"/>
    <col min="11" max="35" width="15.7109375" style="0" customWidth="1"/>
  </cols>
  <sheetData>
    <row r="1" spans="1:6" ht="12.75">
      <c r="A1" s="25"/>
      <c r="B1" s="25"/>
      <c r="C1" s="26"/>
      <c r="D1" s="8" t="s">
        <v>64</v>
      </c>
      <c r="E1" s="8"/>
      <c r="F1" s="8"/>
    </row>
    <row r="2" spans="1:6" ht="12.75">
      <c r="A2" s="11"/>
      <c r="B2" s="11"/>
      <c r="D2" s="81" t="s">
        <v>207</v>
      </c>
      <c r="E2" s="82"/>
      <c r="F2" s="82"/>
    </row>
    <row r="3" spans="4:6" ht="12.75">
      <c r="D3" s="82"/>
      <c r="E3" s="82"/>
      <c r="F3" s="82"/>
    </row>
    <row r="4" spans="4:6" ht="12.75">
      <c r="D4" s="82"/>
      <c r="E4" s="82"/>
      <c r="F4" s="82"/>
    </row>
    <row r="5" spans="4:6" ht="12.75">
      <c r="D5" s="82"/>
      <c r="E5" s="82"/>
      <c r="F5" s="82"/>
    </row>
    <row r="6" spans="4:6" ht="12.75">
      <c r="D6" s="82"/>
      <c r="E6" s="82"/>
      <c r="F6" s="82"/>
    </row>
    <row r="7" spans="4:6" ht="13.5" customHeight="1">
      <c r="D7" s="82"/>
      <c r="E7" s="82"/>
      <c r="F7" s="82"/>
    </row>
    <row r="8" spans="4:6" ht="2.25" customHeight="1" hidden="1">
      <c r="D8" s="82"/>
      <c r="E8" s="82"/>
      <c r="F8" s="82"/>
    </row>
    <row r="9" spans="4:6" ht="12.75" hidden="1">
      <c r="D9" s="82"/>
      <c r="E9" s="82"/>
      <c r="F9" s="82"/>
    </row>
    <row r="10" spans="1:6" ht="12.75">
      <c r="A10" s="85"/>
      <c r="B10" s="85"/>
      <c r="C10" s="85"/>
      <c r="D10" s="85"/>
      <c r="E10" s="85"/>
      <c r="F10" s="85"/>
    </row>
    <row r="11" spans="1:6" ht="15.75">
      <c r="A11" s="86" t="s">
        <v>63</v>
      </c>
      <c r="B11" s="86"/>
      <c r="C11" s="86"/>
      <c r="D11" s="86"/>
      <c r="E11" s="86"/>
      <c r="F11" s="86"/>
    </row>
    <row r="12" spans="1:6" ht="37.5" customHeight="1">
      <c r="A12" s="87" t="s">
        <v>201</v>
      </c>
      <c r="B12" s="87"/>
      <c r="C12" s="87"/>
      <c r="D12" s="87"/>
      <c r="E12" s="87"/>
      <c r="F12" s="87"/>
    </row>
    <row r="13" spans="1:6" ht="12.75">
      <c r="A13" s="88"/>
      <c r="B13" s="88"/>
      <c r="C13" s="88"/>
      <c r="D13" s="88"/>
      <c r="E13" s="88"/>
      <c r="F13" s="88"/>
    </row>
    <row r="14" spans="3:6" ht="12.75">
      <c r="C14" s="9"/>
      <c r="D14" s="9"/>
      <c r="E14" s="9"/>
      <c r="F14" s="9"/>
    </row>
    <row r="15" spans="1:4" ht="13.5" customHeight="1">
      <c r="A15" s="89" t="s">
        <v>6</v>
      </c>
      <c r="B15" s="89"/>
      <c r="C15" s="89"/>
      <c r="D15" s="10" t="s">
        <v>11</v>
      </c>
    </row>
    <row r="16" spans="1:7" ht="12.75">
      <c r="A16" s="83" t="s">
        <v>12</v>
      </c>
      <c r="B16" s="90" t="s">
        <v>5</v>
      </c>
      <c r="C16" s="91"/>
      <c r="D16" s="91"/>
      <c r="E16" s="92"/>
      <c r="F16" s="83" t="s">
        <v>0</v>
      </c>
      <c r="G16" s="49"/>
    </row>
    <row r="17" spans="1:7" ht="12.75">
      <c r="A17" s="84"/>
      <c r="B17" s="2" t="s">
        <v>177</v>
      </c>
      <c r="C17" s="2" t="s">
        <v>10</v>
      </c>
      <c r="D17" s="2" t="s">
        <v>9</v>
      </c>
      <c r="E17" s="2" t="s">
        <v>8</v>
      </c>
      <c r="F17" s="84"/>
      <c r="G17" s="49"/>
    </row>
    <row r="18" spans="1:7" ht="12.75">
      <c r="A18" s="1" t="s">
        <v>7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176</v>
      </c>
      <c r="G18" s="49"/>
    </row>
    <row r="19" spans="1:6" ht="12.75">
      <c r="A19" s="14" t="s">
        <v>14</v>
      </c>
      <c r="B19" s="13"/>
      <c r="C19" s="13" t="s">
        <v>13</v>
      </c>
      <c r="D19" s="13" t="s">
        <v>13</v>
      </c>
      <c r="E19" s="13" t="s">
        <v>13</v>
      </c>
      <c r="F19" s="16">
        <f>F21+F59+F68+F84+F120+F181+F201</f>
        <v>13278.599999999999</v>
      </c>
    </row>
    <row r="20" spans="1:6" ht="24.75" customHeight="1">
      <c r="A20" s="72" t="s">
        <v>198</v>
      </c>
      <c r="B20" s="13"/>
      <c r="C20" s="13"/>
      <c r="D20" s="13"/>
      <c r="E20" s="13"/>
      <c r="F20" s="16">
        <f>F21+F59+F68+F84+F120+F201</f>
        <v>10552.3</v>
      </c>
    </row>
    <row r="21" spans="1:6" ht="12.75">
      <c r="A21" s="7" t="s">
        <v>16</v>
      </c>
      <c r="B21" s="6" t="s">
        <v>178</v>
      </c>
      <c r="C21" s="39" t="s">
        <v>15</v>
      </c>
      <c r="D21" s="6" t="s">
        <v>13</v>
      </c>
      <c r="E21" s="6"/>
      <c r="F21" s="53">
        <f>F22+F47+F52</f>
        <v>4635.1</v>
      </c>
    </row>
    <row r="22" spans="1:7" s="38" customFormat="1" ht="36">
      <c r="A22" s="73" t="s">
        <v>18</v>
      </c>
      <c r="B22" s="74" t="s">
        <v>178</v>
      </c>
      <c r="C22" s="74" t="s">
        <v>17</v>
      </c>
      <c r="D22" s="74" t="s">
        <v>13</v>
      </c>
      <c r="E22" s="74"/>
      <c r="F22" s="75">
        <f>F23+F35</f>
        <v>4595.1</v>
      </c>
      <c r="G22" s="50"/>
    </row>
    <row r="23" spans="1:6" ht="12.75">
      <c r="A23" s="7" t="s">
        <v>19</v>
      </c>
      <c r="B23" s="6" t="s">
        <v>178</v>
      </c>
      <c r="C23" s="6" t="s">
        <v>17</v>
      </c>
      <c r="D23" s="6" t="s">
        <v>69</v>
      </c>
      <c r="E23" s="6"/>
      <c r="F23" s="15">
        <f>F24+F28</f>
        <v>4357</v>
      </c>
    </row>
    <row r="24" spans="1:6" ht="21">
      <c r="A24" s="7" t="s">
        <v>20</v>
      </c>
      <c r="B24" s="6" t="s">
        <v>178</v>
      </c>
      <c r="C24" s="6" t="s">
        <v>17</v>
      </c>
      <c r="D24" s="6" t="s">
        <v>70</v>
      </c>
      <c r="E24" s="6"/>
      <c r="F24" s="15">
        <f>F25</f>
        <v>900.6</v>
      </c>
    </row>
    <row r="25" spans="1:6" ht="24.75" customHeight="1">
      <c r="A25" s="7" t="s">
        <v>76</v>
      </c>
      <c r="B25" s="6" t="s">
        <v>178</v>
      </c>
      <c r="C25" s="6" t="s">
        <v>17</v>
      </c>
      <c r="D25" s="6" t="s">
        <v>71</v>
      </c>
      <c r="E25" s="6"/>
      <c r="F25" s="15">
        <f>F26+F27</f>
        <v>900.6</v>
      </c>
    </row>
    <row r="26" spans="1:6" ht="12.75">
      <c r="A26" s="22" t="s">
        <v>77</v>
      </c>
      <c r="B26" s="20" t="s">
        <v>178</v>
      </c>
      <c r="C26" s="20" t="s">
        <v>17</v>
      </c>
      <c r="D26" s="20" t="s">
        <v>71</v>
      </c>
      <c r="E26" s="20" t="s">
        <v>202</v>
      </c>
      <c r="F26" s="21">
        <v>691.7</v>
      </c>
    </row>
    <row r="27" spans="1:6" ht="34.5" customHeight="1">
      <c r="A27" s="33" t="s">
        <v>78</v>
      </c>
      <c r="B27" s="23" t="s">
        <v>178</v>
      </c>
      <c r="C27" s="23" t="s">
        <v>17</v>
      </c>
      <c r="D27" s="23" t="s">
        <v>71</v>
      </c>
      <c r="E27" s="23" t="s">
        <v>202</v>
      </c>
      <c r="F27" s="24">
        <v>208.9</v>
      </c>
    </row>
    <row r="28" spans="1:6" ht="21">
      <c r="A28" s="7" t="s">
        <v>21</v>
      </c>
      <c r="B28" s="6" t="s">
        <v>178</v>
      </c>
      <c r="C28" s="6" t="s">
        <v>17</v>
      </c>
      <c r="D28" s="6" t="s">
        <v>73</v>
      </c>
      <c r="E28" s="6"/>
      <c r="F28" s="15">
        <f>F29</f>
        <v>3456.4</v>
      </c>
    </row>
    <row r="29" spans="1:8" ht="21">
      <c r="A29" s="7" t="s">
        <v>76</v>
      </c>
      <c r="B29" s="6" t="s">
        <v>178</v>
      </c>
      <c r="C29" s="6" t="s">
        <v>17</v>
      </c>
      <c r="D29" s="6" t="s">
        <v>72</v>
      </c>
      <c r="E29" s="6"/>
      <c r="F29" s="15">
        <f>F30+F32+F33+F34+F31</f>
        <v>3456.4</v>
      </c>
      <c r="H29" s="37"/>
    </row>
    <row r="30" spans="1:6" ht="12.75">
      <c r="A30" s="33" t="s">
        <v>79</v>
      </c>
      <c r="B30" s="23" t="s">
        <v>178</v>
      </c>
      <c r="C30" s="23" t="s">
        <v>17</v>
      </c>
      <c r="D30" s="23" t="s">
        <v>72</v>
      </c>
      <c r="E30" s="23" t="s">
        <v>202</v>
      </c>
      <c r="F30" s="24">
        <v>1998</v>
      </c>
    </row>
    <row r="31" spans="1:6" ht="22.5" customHeight="1">
      <c r="A31" s="33" t="s">
        <v>166</v>
      </c>
      <c r="B31" s="23" t="s">
        <v>178</v>
      </c>
      <c r="C31" s="23" t="s">
        <v>17</v>
      </c>
      <c r="D31" s="23" t="s">
        <v>72</v>
      </c>
      <c r="E31" s="23" t="s">
        <v>202</v>
      </c>
      <c r="F31" s="24">
        <v>40</v>
      </c>
    </row>
    <row r="32" spans="1:6" ht="34.5" customHeight="1">
      <c r="A32" s="33" t="s">
        <v>78</v>
      </c>
      <c r="B32" s="23" t="s">
        <v>178</v>
      </c>
      <c r="C32" s="23" t="s">
        <v>17</v>
      </c>
      <c r="D32" s="23" t="s">
        <v>72</v>
      </c>
      <c r="E32" s="23" t="s">
        <v>202</v>
      </c>
      <c r="F32" s="24">
        <v>603.4</v>
      </c>
    </row>
    <row r="33" spans="1:6" ht="22.5">
      <c r="A33" s="33" t="s">
        <v>22</v>
      </c>
      <c r="B33" s="23" t="s">
        <v>178</v>
      </c>
      <c r="C33" s="23" t="s">
        <v>17</v>
      </c>
      <c r="D33" s="23" t="s">
        <v>72</v>
      </c>
      <c r="E33" s="23" t="s">
        <v>203</v>
      </c>
      <c r="F33" s="24">
        <v>800</v>
      </c>
    </row>
    <row r="34" spans="1:6" ht="12.75">
      <c r="A34" s="33" t="s">
        <v>80</v>
      </c>
      <c r="B34" s="23" t="s">
        <v>178</v>
      </c>
      <c r="C34" s="23" t="s">
        <v>17</v>
      </c>
      <c r="D34" s="23" t="s">
        <v>72</v>
      </c>
      <c r="E34" s="23" t="s">
        <v>204</v>
      </c>
      <c r="F34" s="24">
        <v>15</v>
      </c>
    </row>
    <row r="35" spans="1:6" ht="12.75">
      <c r="A35" s="7" t="s">
        <v>24</v>
      </c>
      <c r="B35" s="6" t="s">
        <v>178</v>
      </c>
      <c r="C35" s="6" t="s">
        <v>17</v>
      </c>
      <c r="D35" s="6" t="s">
        <v>74</v>
      </c>
      <c r="E35" s="6"/>
      <c r="F35" s="15">
        <f>F37+F39+F41+F45+F43</f>
        <v>238.1</v>
      </c>
    </row>
    <row r="36" spans="1:6" ht="12.75">
      <c r="A36" s="7" t="s">
        <v>23</v>
      </c>
      <c r="B36" s="6" t="s">
        <v>178</v>
      </c>
      <c r="C36" s="6" t="s">
        <v>17</v>
      </c>
      <c r="D36" s="6" t="s">
        <v>74</v>
      </c>
      <c r="E36" s="6"/>
      <c r="F36" s="15">
        <f>F37+F39+F41+F43+F45</f>
        <v>238.1</v>
      </c>
    </row>
    <row r="37" spans="1:6" ht="43.5" customHeight="1">
      <c r="A37" s="18" t="s">
        <v>81</v>
      </c>
      <c r="B37" s="6" t="s">
        <v>178</v>
      </c>
      <c r="C37" s="6" t="s">
        <v>17</v>
      </c>
      <c r="D37" s="6" t="s">
        <v>75</v>
      </c>
      <c r="E37" s="6" t="s">
        <v>25</v>
      </c>
      <c r="F37" s="15">
        <f>F38</f>
        <v>15.2</v>
      </c>
    </row>
    <row r="38" spans="1:6" ht="12.75">
      <c r="A38" s="12" t="s">
        <v>26</v>
      </c>
      <c r="B38" s="3" t="s">
        <v>178</v>
      </c>
      <c r="C38" s="3" t="s">
        <v>17</v>
      </c>
      <c r="D38" s="23" t="s">
        <v>75</v>
      </c>
      <c r="E38" s="3" t="s">
        <v>25</v>
      </c>
      <c r="F38" s="17">
        <v>15.2</v>
      </c>
    </row>
    <row r="39" spans="1:6" ht="42">
      <c r="A39" s="18" t="s">
        <v>82</v>
      </c>
      <c r="B39" s="6" t="s">
        <v>178</v>
      </c>
      <c r="C39" s="6" t="s">
        <v>17</v>
      </c>
      <c r="D39" s="31" t="s">
        <v>83</v>
      </c>
      <c r="E39" s="6" t="s">
        <v>25</v>
      </c>
      <c r="F39" s="15">
        <f>F40</f>
        <v>75.5</v>
      </c>
    </row>
    <row r="40" spans="1:6" ht="12.75">
      <c r="A40" s="12" t="s">
        <v>26</v>
      </c>
      <c r="B40" s="3" t="s">
        <v>178</v>
      </c>
      <c r="C40" s="3" t="s">
        <v>17</v>
      </c>
      <c r="D40" s="3" t="s">
        <v>83</v>
      </c>
      <c r="E40" s="3" t="s">
        <v>25</v>
      </c>
      <c r="F40" s="17">
        <v>75.5</v>
      </c>
    </row>
    <row r="41" spans="1:6" ht="31.5">
      <c r="A41" s="18" t="s">
        <v>84</v>
      </c>
      <c r="B41" s="6" t="s">
        <v>178</v>
      </c>
      <c r="C41" s="6" t="s">
        <v>17</v>
      </c>
      <c r="D41" s="6" t="s">
        <v>85</v>
      </c>
      <c r="E41" s="6" t="s">
        <v>25</v>
      </c>
      <c r="F41" s="15">
        <f>F42</f>
        <v>121</v>
      </c>
    </row>
    <row r="42" spans="1:6" ht="12.75">
      <c r="A42" s="12" t="s">
        <v>26</v>
      </c>
      <c r="B42" s="3" t="s">
        <v>178</v>
      </c>
      <c r="C42" s="3" t="s">
        <v>17</v>
      </c>
      <c r="D42" s="3" t="s">
        <v>85</v>
      </c>
      <c r="E42" s="3" t="s">
        <v>25</v>
      </c>
      <c r="F42" s="17">
        <v>121</v>
      </c>
    </row>
    <row r="43" spans="1:6" ht="42">
      <c r="A43" s="18" t="s">
        <v>199</v>
      </c>
      <c r="B43" s="6" t="s">
        <v>178</v>
      </c>
      <c r="C43" s="6" t="s">
        <v>17</v>
      </c>
      <c r="D43" s="31" t="s">
        <v>200</v>
      </c>
      <c r="E43" s="6" t="s">
        <v>25</v>
      </c>
      <c r="F43" s="15">
        <f>F44</f>
        <v>25.4</v>
      </c>
    </row>
    <row r="44" spans="1:6" ht="12.75">
      <c r="A44" s="12" t="s">
        <v>26</v>
      </c>
      <c r="B44" s="3" t="s">
        <v>178</v>
      </c>
      <c r="C44" s="3" t="s">
        <v>17</v>
      </c>
      <c r="D44" s="3" t="s">
        <v>200</v>
      </c>
      <c r="E44" s="3" t="s">
        <v>25</v>
      </c>
      <c r="F44" s="17">
        <v>25.4</v>
      </c>
    </row>
    <row r="45" spans="1:6" ht="42">
      <c r="A45" s="7" t="s">
        <v>86</v>
      </c>
      <c r="B45" s="6" t="s">
        <v>178</v>
      </c>
      <c r="C45" s="6" t="s">
        <v>17</v>
      </c>
      <c r="D45" s="6" t="s">
        <v>87</v>
      </c>
      <c r="E45" s="6" t="s">
        <v>203</v>
      </c>
      <c r="F45" s="15">
        <f>F46</f>
        <v>1</v>
      </c>
    </row>
    <row r="46" spans="1:6" ht="22.5">
      <c r="A46" s="12" t="s">
        <v>22</v>
      </c>
      <c r="B46" s="3" t="s">
        <v>178</v>
      </c>
      <c r="C46" s="3" t="s">
        <v>17</v>
      </c>
      <c r="D46" s="3" t="s">
        <v>87</v>
      </c>
      <c r="E46" s="3" t="s">
        <v>203</v>
      </c>
      <c r="F46" s="17">
        <v>1</v>
      </c>
    </row>
    <row r="47" spans="1:6" ht="12.75">
      <c r="A47" s="7" t="s">
        <v>28</v>
      </c>
      <c r="B47" s="6" t="s">
        <v>178</v>
      </c>
      <c r="C47" s="6" t="s">
        <v>27</v>
      </c>
      <c r="D47" s="6"/>
      <c r="E47" s="6"/>
      <c r="F47" s="15">
        <f>F48</f>
        <v>10</v>
      </c>
    </row>
    <row r="48" spans="1:6" ht="12.75">
      <c r="A48" s="7" t="s">
        <v>24</v>
      </c>
      <c r="B48" s="31" t="s">
        <v>178</v>
      </c>
      <c r="C48" s="6" t="s">
        <v>27</v>
      </c>
      <c r="D48" s="6" t="s">
        <v>179</v>
      </c>
      <c r="E48" s="31"/>
      <c r="F48" s="32">
        <f>F49</f>
        <v>10</v>
      </c>
    </row>
    <row r="49" spans="1:6" ht="12.75">
      <c r="A49" s="7" t="s">
        <v>23</v>
      </c>
      <c r="B49" s="31" t="s">
        <v>178</v>
      </c>
      <c r="C49" s="6" t="s">
        <v>27</v>
      </c>
      <c r="D49" s="6" t="s">
        <v>74</v>
      </c>
      <c r="E49" s="31"/>
      <c r="F49" s="32">
        <v>10</v>
      </c>
    </row>
    <row r="50" spans="1:6" ht="12.75">
      <c r="A50" s="7" t="s">
        <v>88</v>
      </c>
      <c r="B50" s="6" t="s">
        <v>178</v>
      </c>
      <c r="C50" s="6" t="s">
        <v>27</v>
      </c>
      <c r="D50" s="6" t="s">
        <v>89</v>
      </c>
      <c r="E50" s="6"/>
      <c r="F50" s="15">
        <v>10</v>
      </c>
    </row>
    <row r="51" spans="1:6" ht="12.75">
      <c r="A51" s="55" t="s">
        <v>30</v>
      </c>
      <c r="B51" s="54" t="s">
        <v>178</v>
      </c>
      <c r="C51" s="54" t="s">
        <v>27</v>
      </c>
      <c r="D51" s="54" t="s">
        <v>89</v>
      </c>
      <c r="E51" s="54" t="s">
        <v>29</v>
      </c>
      <c r="F51" s="56">
        <v>10</v>
      </c>
    </row>
    <row r="52" spans="1:6" ht="12.75">
      <c r="A52" s="7" t="s">
        <v>32</v>
      </c>
      <c r="B52" s="6" t="s">
        <v>178</v>
      </c>
      <c r="C52" s="6" t="s">
        <v>31</v>
      </c>
      <c r="D52" s="6"/>
      <c r="E52" s="6"/>
      <c r="F52" s="15">
        <f>F53</f>
        <v>30</v>
      </c>
    </row>
    <row r="53" spans="1:6" ht="12.75">
      <c r="A53" s="7" t="s">
        <v>24</v>
      </c>
      <c r="B53" s="6" t="s">
        <v>178</v>
      </c>
      <c r="C53" s="6" t="s">
        <v>31</v>
      </c>
      <c r="D53" s="6" t="s">
        <v>179</v>
      </c>
      <c r="E53" s="6"/>
      <c r="F53" s="15">
        <f>F55+F57</f>
        <v>30</v>
      </c>
    </row>
    <row r="54" spans="1:6" ht="12.75">
      <c r="A54" s="7" t="s">
        <v>23</v>
      </c>
      <c r="B54" s="31" t="s">
        <v>178</v>
      </c>
      <c r="C54" s="6" t="s">
        <v>31</v>
      </c>
      <c r="D54" s="6" t="s">
        <v>74</v>
      </c>
      <c r="E54" s="31"/>
      <c r="F54" s="32">
        <f>F55+F57</f>
        <v>30</v>
      </c>
    </row>
    <row r="55" spans="1:6" ht="27" customHeight="1">
      <c r="A55" s="7" t="s">
        <v>90</v>
      </c>
      <c r="B55" s="6" t="s">
        <v>178</v>
      </c>
      <c r="C55" s="6" t="s">
        <v>31</v>
      </c>
      <c r="D55" s="6" t="s">
        <v>91</v>
      </c>
      <c r="E55" s="6"/>
      <c r="F55" s="15">
        <f>F56</f>
        <v>15</v>
      </c>
    </row>
    <row r="56" spans="1:6" ht="22.5">
      <c r="A56" s="19" t="s">
        <v>22</v>
      </c>
      <c r="B56" s="54" t="s">
        <v>178</v>
      </c>
      <c r="C56" s="20" t="s">
        <v>31</v>
      </c>
      <c r="D56" s="20" t="s">
        <v>91</v>
      </c>
      <c r="E56" s="20" t="s">
        <v>203</v>
      </c>
      <c r="F56" s="21">
        <v>15</v>
      </c>
    </row>
    <row r="57" spans="1:6" ht="21">
      <c r="A57" s="7" t="s">
        <v>180</v>
      </c>
      <c r="B57" s="6" t="s">
        <v>178</v>
      </c>
      <c r="C57" s="6" t="s">
        <v>31</v>
      </c>
      <c r="D57" s="6" t="s">
        <v>92</v>
      </c>
      <c r="E57" s="6"/>
      <c r="F57" s="15">
        <f>F58</f>
        <v>15</v>
      </c>
    </row>
    <row r="58" spans="1:7" ht="22.5">
      <c r="A58" s="33" t="s">
        <v>22</v>
      </c>
      <c r="B58" s="23" t="s">
        <v>178</v>
      </c>
      <c r="C58" s="23" t="s">
        <v>31</v>
      </c>
      <c r="D58" s="23" t="s">
        <v>92</v>
      </c>
      <c r="E58" s="23" t="s">
        <v>203</v>
      </c>
      <c r="F58" s="24">
        <v>15</v>
      </c>
      <c r="G58" s="48">
        <v>40</v>
      </c>
    </row>
    <row r="59" spans="1:7" s="67" customFormat="1" ht="12">
      <c r="A59" s="63" t="s">
        <v>34</v>
      </c>
      <c r="B59" s="64" t="s">
        <v>178</v>
      </c>
      <c r="C59" s="64" t="s">
        <v>33</v>
      </c>
      <c r="D59" s="64" t="s">
        <v>13</v>
      </c>
      <c r="E59" s="64"/>
      <c r="F59" s="65">
        <f>F60</f>
        <v>125.39999999999999</v>
      </c>
      <c r="G59" s="66"/>
    </row>
    <row r="60" spans="1:6" ht="12.75">
      <c r="A60" s="7" t="s">
        <v>36</v>
      </c>
      <c r="B60" s="6" t="s">
        <v>178</v>
      </c>
      <c r="C60" s="6" t="s">
        <v>35</v>
      </c>
      <c r="D60" s="6" t="s">
        <v>13</v>
      </c>
      <c r="E60" s="6"/>
      <c r="F60" s="15">
        <f>F61</f>
        <v>125.39999999999999</v>
      </c>
    </row>
    <row r="61" spans="1:6" ht="12.75">
      <c r="A61" s="7" t="s">
        <v>24</v>
      </c>
      <c r="B61" s="6" t="s">
        <v>178</v>
      </c>
      <c r="C61" s="6" t="s">
        <v>35</v>
      </c>
      <c r="D61" s="6" t="s">
        <v>179</v>
      </c>
      <c r="E61" s="6"/>
      <c r="F61" s="15">
        <f>F62</f>
        <v>125.39999999999999</v>
      </c>
    </row>
    <row r="62" spans="1:6" ht="12.75">
      <c r="A62" s="7" t="s">
        <v>181</v>
      </c>
      <c r="B62" s="6" t="s">
        <v>178</v>
      </c>
      <c r="C62" s="6" t="s">
        <v>35</v>
      </c>
      <c r="D62" s="6" t="s">
        <v>74</v>
      </c>
      <c r="E62" s="6"/>
      <c r="F62" s="15">
        <f>F63</f>
        <v>125.39999999999999</v>
      </c>
    </row>
    <row r="63" spans="1:6" ht="21">
      <c r="A63" s="7" t="s">
        <v>94</v>
      </c>
      <c r="B63" s="6" t="s">
        <v>178</v>
      </c>
      <c r="C63" s="6" t="s">
        <v>35</v>
      </c>
      <c r="D63" s="6" t="s">
        <v>93</v>
      </c>
      <c r="E63" s="6"/>
      <c r="F63" s="15">
        <f>F64+F66+F67+F65</f>
        <v>125.39999999999999</v>
      </c>
    </row>
    <row r="64" spans="1:6" ht="12.75">
      <c r="A64" s="22" t="s">
        <v>79</v>
      </c>
      <c r="B64" s="20" t="s">
        <v>178</v>
      </c>
      <c r="C64" s="20" t="s">
        <v>35</v>
      </c>
      <c r="D64" s="20" t="s">
        <v>93</v>
      </c>
      <c r="E64" s="20" t="s">
        <v>202</v>
      </c>
      <c r="F64" s="21">
        <v>81.6</v>
      </c>
    </row>
    <row r="65" spans="1:6" ht="22.5">
      <c r="A65" s="33" t="s">
        <v>166</v>
      </c>
      <c r="B65" s="23" t="s">
        <v>178</v>
      </c>
      <c r="C65" s="23" t="s">
        <v>35</v>
      </c>
      <c r="D65" s="61" t="s">
        <v>93</v>
      </c>
      <c r="E65" s="23" t="s">
        <v>202</v>
      </c>
      <c r="F65" s="24">
        <v>10</v>
      </c>
    </row>
    <row r="66" spans="1:6" ht="33.75">
      <c r="A66" s="33" t="s">
        <v>78</v>
      </c>
      <c r="B66" s="23" t="s">
        <v>178</v>
      </c>
      <c r="C66" s="23" t="s">
        <v>35</v>
      </c>
      <c r="D66" s="23" t="s">
        <v>93</v>
      </c>
      <c r="E66" s="23" t="s">
        <v>202</v>
      </c>
      <c r="F66" s="24">
        <v>24.6</v>
      </c>
    </row>
    <row r="67" spans="1:6" ht="22.5">
      <c r="A67" s="33" t="s">
        <v>22</v>
      </c>
      <c r="B67" s="23" t="s">
        <v>178</v>
      </c>
      <c r="C67" s="23" t="s">
        <v>35</v>
      </c>
      <c r="D67" s="23" t="s">
        <v>93</v>
      </c>
      <c r="E67" s="23" t="s">
        <v>203</v>
      </c>
      <c r="F67" s="24">
        <v>9.2</v>
      </c>
    </row>
    <row r="68" spans="1:7" s="67" customFormat="1" ht="24">
      <c r="A68" s="63" t="s">
        <v>182</v>
      </c>
      <c r="B68" s="64" t="s">
        <v>178</v>
      </c>
      <c r="C68" s="64" t="s">
        <v>37</v>
      </c>
      <c r="D68" s="64"/>
      <c r="E68" s="64"/>
      <c r="F68" s="65">
        <f>F69+F79</f>
        <v>42</v>
      </c>
      <c r="G68" s="66"/>
    </row>
    <row r="69" spans="1:6" ht="21">
      <c r="A69" s="7" t="s">
        <v>39</v>
      </c>
      <c r="B69" s="6" t="s">
        <v>178</v>
      </c>
      <c r="C69" s="39" t="s">
        <v>38</v>
      </c>
      <c r="D69" s="6"/>
      <c r="E69" s="39"/>
      <c r="F69" s="53">
        <f>F70</f>
        <v>12</v>
      </c>
    </row>
    <row r="70" spans="1:6" ht="45" customHeight="1">
      <c r="A70" s="7" t="s">
        <v>183</v>
      </c>
      <c r="B70" s="6" t="s">
        <v>178</v>
      </c>
      <c r="C70" s="6" t="s">
        <v>38</v>
      </c>
      <c r="D70" s="6" t="s">
        <v>184</v>
      </c>
      <c r="E70" s="6"/>
      <c r="F70" s="15">
        <f>F71</f>
        <v>12</v>
      </c>
    </row>
    <row r="71" spans="1:6" ht="26.25" customHeight="1">
      <c r="A71" s="7" t="s">
        <v>185</v>
      </c>
      <c r="B71" s="6" t="s">
        <v>178</v>
      </c>
      <c r="C71" s="6" t="s">
        <v>38</v>
      </c>
      <c r="D71" s="6" t="s">
        <v>107</v>
      </c>
      <c r="E71" s="6"/>
      <c r="F71" s="15">
        <f>F72+F75</f>
        <v>12</v>
      </c>
    </row>
    <row r="72" spans="1:6" ht="21">
      <c r="A72" s="7" t="s">
        <v>105</v>
      </c>
      <c r="B72" s="6" t="s">
        <v>178</v>
      </c>
      <c r="C72" s="31" t="s">
        <v>38</v>
      </c>
      <c r="D72" s="31" t="s">
        <v>106</v>
      </c>
      <c r="E72" s="31"/>
      <c r="F72" s="32">
        <f>F73</f>
        <v>10</v>
      </c>
    </row>
    <row r="73" spans="1:6" ht="23.25" customHeight="1">
      <c r="A73" s="7" t="s">
        <v>96</v>
      </c>
      <c r="B73" s="6" t="s">
        <v>178</v>
      </c>
      <c r="C73" s="6" t="s">
        <v>38</v>
      </c>
      <c r="D73" s="6" t="s">
        <v>95</v>
      </c>
      <c r="E73" s="6"/>
      <c r="F73" s="15">
        <f>F74</f>
        <v>10</v>
      </c>
    </row>
    <row r="74" spans="1:6" ht="22.5">
      <c r="A74" s="33" t="s">
        <v>22</v>
      </c>
      <c r="B74" s="23" t="s">
        <v>178</v>
      </c>
      <c r="C74" s="23" t="s">
        <v>38</v>
      </c>
      <c r="D74" s="23" t="s">
        <v>95</v>
      </c>
      <c r="E74" s="23" t="s">
        <v>203</v>
      </c>
      <c r="F74" s="24">
        <v>10</v>
      </c>
    </row>
    <row r="75" spans="1:6" ht="21">
      <c r="A75" s="18" t="s">
        <v>97</v>
      </c>
      <c r="B75" s="6" t="s">
        <v>178</v>
      </c>
      <c r="C75" s="6" t="s">
        <v>38</v>
      </c>
      <c r="D75" s="6" t="s">
        <v>98</v>
      </c>
      <c r="E75" s="6"/>
      <c r="F75" s="15">
        <f>F76</f>
        <v>2</v>
      </c>
    </row>
    <row r="76" spans="1:6" ht="23.25" customHeight="1">
      <c r="A76" s="7" t="s">
        <v>99</v>
      </c>
      <c r="B76" s="6" t="s">
        <v>178</v>
      </c>
      <c r="C76" s="6" t="s">
        <v>38</v>
      </c>
      <c r="D76" s="6" t="s">
        <v>100</v>
      </c>
      <c r="E76" s="6"/>
      <c r="F76" s="15">
        <f>F77</f>
        <v>2</v>
      </c>
    </row>
    <row r="77" spans="1:6" ht="22.5">
      <c r="A77" s="22" t="s">
        <v>22</v>
      </c>
      <c r="B77" s="20" t="s">
        <v>178</v>
      </c>
      <c r="C77" s="20" t="s">
        <v>38</v>
      </c>
      <c r="D77" s="20" t="s">
        <v>100</v>
      </c>
      <c r="E77" s="20" t="s">
        <v>203</v>
      </c>
      <c r="F77" s="21">
        <v>2</v>
      </c>
    </row>
    <row r="78" spans="1:6" ht="12.75">
      <c r="A78" s="30" t="s">
        <v>41</v>
      </c>
      <c r="B78" s="31" t="s">
        <v>178</v>
      </c>
      <c r="C78" s="31" t="s">
        <v>40</v>
      </c>
      <c r="D78" s="31"/>
      <c r="E78" s="31"/>
      <c r="F78" s="32">
        <f>F79</f>
        <v>30</v>
      </c>
    </row>
    <row r="79" spans="1:6" ht="33.75">
      <c r="A79" s="30" t="s">
        <v>183</v>
      </c>
      <c r="B79" s="31" t="s">
        <v>178</v>
      </c>
      <c r="C79" s="31" t="s">
        <v>40</v>
      </c>
      <c r="D79" s="31" t="s">
        <v>184</v>
      </c>
      <c r="E79" s="31"/>
      <c r="F79" s="32">
        <f>F80</f>
        <v>30</v>
      </c>
    </row>
    <row r="80" spans="1:6" ht="22.5">
      <c r="A80" s="30" t="s">
        <v>185</v>
      </c>
      <c r="B80" s="31" t="s">
        <v>178</v>
      </c>
      <c r="C80" s="31" t="s">
        <v>40</v>
      </c>
      <c r="D80" s="31" t="s">
        <v>107</v>
      </c>
      <c r="E80" s="31"/>
      <c r="F80" s="32">
        <f>F81</f>
        <v>30</v>
      </c>
    </row>
    <row r="81" spans="1:6" ht="21">
      <c r="A81" s="7" t="s">
        <v>101</v>
      </c>
      <c r="B81" s="6" t="s">
        <v>178</v>
      </c>
      <c r="C81" s="6" t="s">
        <v>40</v>
      </c>
      <c r="D81" s="6" t="s">
        <v>102</v>
      </c>
      <c r="E81" s="6"/>
      <c r="F81" s="15">
        <f>F82</f>
        <v>30</v>
      </c>
    </row>
    <row r="82" spans="1:6" ht="21">
      <c r="A82" s="7" t="s">
        <v>103</v>
      </c>
      <c r="B82" s="6" t="s">
        <v>178</v>
      </c>
      <c r="C82" s="6" t="s">
        <v>40</v>
      </c>
      <c r="D82" s="6" t="s">
        <v>104</v>
      </c>
      <c r="E82" s="6"/>
      <c r="F82" s="15">
        <f>F83</f>
        <v>30</v>
      </c>
    </row>
    <row r="83" spans="1:6" ht="22.5">
      <c r="A83" s="22" t="s">
        <v>22</v>
      </c>
      <c r="B83" s="20" t="s">
        <v>178</v>
      </c>
      <c r="C83" s="20" t="s">
        <v>40</v>
      </c>
      <c r="D83" s="20" t="s">
        <v>104</v>
      </c>
      <c r="E83" s="20" t="s">
        <v>203</v>
      </c>
      <c r="F83" s="21">
        <v>30</v>
      </c>
    </row>
    <row r="84" spans="1:7" s="67" customFormat="1" ht="12">
      <c r="A84" s="63" t="s">
        <v>43</v>
      </c>
      <c r="B84" s="64" t="s">
        <v>178</v>
      </c>
      <c r="C84" s="64" t="s">
        <v>42</v>
      </c>
      <c r="D84" s="64" t="s">
        <v>13</v>
      </c>
      <c r="E84" s="64"/>
      <c r="F84" s="65">
        <f>F85+F113</f>
        <v>2065.2</v>
      </c>
      <c r="G84" s="66"/>
    </row>
    <row r="85" spans="1:6" ht="12.75">
      <c r="A85" s="7" t="s">
        <v>45</v>
      </c>
      <c r="B85" s="6" t="s">
        <v>178</v>
      </c>
      <c r="C85" s="57" t="s">
        <v>44</v>
      </c>
      <c r="D85" s="57" t="s">
        <v>13</v>
      </c>
      <c r="E85" s="57"/>
      <c r="F85" s="53">
        <f>F87</f>
        <v>1965.2</v>
      </c>
    </row>
    <row r="86" spans="1:6" ht="36.75" customHeight="1">
      <c r="A86" s="7" t="s">
        <v>183</v>
      </c>
      <c r="B86" s="6" t="s">
        <v>178</v>
      </c>
      <c r="C86" s="6" t="s">
        <v>44</v>
      </c>
      <c r="D86" s="6" t="s">
        <v>184</v>
      </c>
      <c r="E86" s="6"/>
      <c r="F86" s="15">
        <f>F87</f>
        <v>1965.2</v>
      </c>
    </row>
    <row r="87" spans="1:6" ht="21">
      <c r="A87" s="7" t="s">
        <v>46</v>
      </c>
      <c r="B87" s="6" t="s">
        <v>178</v>
      </c>
      <c r="C87" s="6" t="s">
        <v>44</v>
      </c>
      <c r="D87" s="6" t="s">
        <v>108</v>
      </c>
      <c r="E87" s="6"/>
      <c r="F87" s="15">
        <f>F88+F99+F102</f>
        <v>1965.2</v>
      </c>
    </row>
    <row r="88" spans="1:6" ht="12.75">
      <c r="A88" s="18" t="s">
        <v>110</v>
      </c>
      <c r="B88" s="6" t="s">
        <v>178</v>
      </c>
      <c r="C88" s="6" t="s">
        <v>44</v>
      </c>
      <c r="D88" s="6" t="s">
        <v>109</v>
      </c>
      <c r="E88" s="6"/>
      <c r="F88" s="15">
        <f>F89+F91+F93+F95+F97</f>
        <v>696.2</v>
      </c>
    </row>
    <row r="89" spans="1:6" ht="21">
      <c r="A89" s="18" t="s">
        <v>111</v>
      </c>
      <c r="B89" s="6" t="s">
        <v>178</v>
      </c>
      <c r="C89" s="6" t="s">
        <v>44</v>
      </c>
      <c r="D89" s="6" t="s">
        <v>112</v>
      </c>
      <c r="E89" s="6"/>
      <c r="F89" s="15">
        <f>F90</f>
        <v>600</v>
      </c>
    </row>
    <row r="90" spans="1:6" ht="22.5">
      <c r="A90" s="12" t="s">
        <v>22</v>
      </c>
      <c r="B90" s="3" t="s">
        <v>178</v>
      </c>
      <c r="C90" s="3" t="s">
        <v>44</v>
      </c>
      <c r="D90" s="3" t="s">
        <v>112</v>
      </c>
      <c r="E90" s="3" t="s">
        <v>203</v>
      </c>
      <c r="F90" s="17">
        <v>600</v>
      </c>
    </row>
    <row r="91" spans="1:8" ht="51.75" customHeight="1">
      <c r="A91" s="30" t="s">
        <v>214</v>
      </c>
      <c r="B91" s="31" t="s">
        <v>178</v>
      </c>
      <c r="C91" s="31" t="s">
        <v>44</v>
      </c>
      <c r="D91" s="31" t="s">
        <v>215</v>
      </c>
      <c r="E91" s="31"/>
      <c r="F91" s="76">
        <f>F92</f>
        <v>63</v>
      </c>
      <c r="G91" s="77" t="s">
        <v>228</v>
      </c>
      <c r="H91" s="78"/>
    </row>
    <row r="92" spans="1:6" ht="33" customHeight="1">
      <c r="A92" s="22" t="s">
        <v>22</v>
      </c>
      <c r="B92" s="20" t="s">
        <v>178</v>
      </c>
      <c r="C92" s="20" t="s">
        <v>44</v>
      </c>
      <c r="D92" s="20" t="s">
        <v>215</v>
      </c>
      <c r="E92" s="20" t="s">
        <v>203</v>
      </c>
      <c r="F92" s="43">
        <v>63</v>
      </c>
    </row>
    <row r="93" spans="1:8" ht="51.75" customHeight="1">
      <c r="A93" s="30" t="s">
        <v>214</v>
      </c>
      <c r="B93" s="31" t="s">
        <v>178</v>
      </c>
      <c r="C93" s="31" t="s">
        <v>44</v>
      </c>
      <c r="D93" s="31" t="s">
        <v>216</v>
      </c>
      <c r="E93" s="31"/>
      <c r="F93" s="76">
        <f>F94</f>
        <v>3.2</v>
      </c>
      <c r="G93" s="77" t="s">
        <v>227</v>
      </c>
      <c r="H93" s="78"/>
    </row>
    <row r="94" spans="1:6" ht="33" customHeight="1">
      <c r="A94" s="22" t="s">
        <v>22</v>
      </c>
      <c r="B94" s="20" t="s">
        <v>178</v>
      </c>
      <c r="C94" s="20" t="s">
        <v>44</v>
      </c>
      <c r="D94" s="20" t="s">
        <v>216</v>
      </c>
      <c r="E94" s="20" t="s">
        <v>203</v>
      </c>
      <c r="F94" s="43">
        <v>3.2</v>
      </c>
    </row>
    <row r="95" spans="1:8" ht="33" customHeight="1">
      <c r="A95" s="30" t="s">
        <v>212</v>
      </c>
      <c r="B95" s="31" t="s">
        <v>178</v>
      </c>
      <c r="C95" s="31" t="s">
        <v>44</v>
      </c>
      <c r="D95" s="31" t="s">
        <v>217</v>
      </c>
      <c r="E95" s="31"/>
      <c r="F95" s="76">
        <f>F96</f>
        <v>29</v>
      </c>
      <c r="G95" s="77" t="s">
        <v>229</v>
      </c>
      <c r="H95" s="78"/>
    </row>
    <row r="96" spans="1:6" ht="33" customHeight="1">
      <c r="A96" s="22" t="s">
        <v>22</v>
      </c>
      <c r="B96" s="20" t="s">
        <v>178</v>
      </c>
      <c r="C96" s="20" t="s">
        <v>44</v>
      </c>
      <c r="D96" s="20" t="s">
        <v>217</v>
      </c>
      <c r="E96" s="20" t="s">
        <v>203</v>
      </c>
      <c r="F96" s="43">
        <v>29</v>
      </c>
    </row>
    <row r="97" spans="1:8" ht="33" customHeight="1">
      <c r="A97" s="30" t="s">
        <v>212</v>
      </c>
      <c r="B97" s="31" t="s">
        <v>178</v>
      </c>
      <c r="C97" s="31" t="s">
        <v>44</v>
      </c>
      <c r="D97" s="31" t="s">
        <v>218</v>
      </c>
      <c r="E97" s="31"/>
      <c r="F97" s="76">
        <f>F98</f>
        <v>1</v>
      </c>
      <c r="G97" s="77" t="s">
        <v>230</v>
      </c>
      <c r="H97" s="78"/>
    </row>
    <row r="98" spans="1:6" ht="33" customHeight="1">
      <c r="A98" s="22" t="s">
        <v>22</v>
      </c>
      <c r="B98" s="20" t="s">
        <v>178</v>
      </c>
      <c r="C98" s="20" t="s">
        <v>44</v>
      </c>
      <c r="D98" s="20" t="s">
        <v>218</v>
      </c>
      <c r="E98" s="20" t="s">
        <v>203</v>
      </c>
      <c r="F98" s="43">
        <v>1</v>
      </c>
    </row>
    <row r="99" spans="1:6" ht="27" customHeight="1">
      <c r="A99" s="18" t="s">
        <v>113</v>
      </c>
      <c r="B99" s="6" t="s">
        <v>178</v>
      </c>
      <c r="C99" s="6" t="s">
        <v>44</v>
      </c>
      <c r="D99" s="6" t="s">
        <v>114</v>
      </c>
      <c r="E99" s="6"/>
      <c r="F99" s="15">
        <f>F100</f>
        <v>71</v>
      </c>
    </row>
    <row r="100" spans="1:6" ht="21">
      <c r="A100" s="18" t="s">
        <v>186</v>
      </c>
      <c r="B100" s="6" t="s">
        <v>178</v>
      </c>
      <c r="C100" s="6" t="s">
        <v>44</v>
      </c>
      <c r="D100" s="6" t="s">
        <v>115</v>
      </c>
      <c r="E100" s="6"/>
      <c r="F100" s="15">
        <f>F101</f>
        <v>71</v>
      </c>
    </row>
    <row r="101" spans="1:6" ht="22.5">
      <c r="A101" s="12" t="s">
        <v>22</v>
      </c>
      <c r="B101" s="3" t="s">
        <v>178</v>
      </c>
      <c r="C101" s="3" t="s">
        <v>44</v>
      </c>
      <c r="D101" s="3" t="s">
        <v>115</v>
      </c>
      <c r="E101" s="3" t="s">
        <v>203</v>
      </c>
      <c r="F101" s="17">
        <v>71</v>
      </c>
    </row>
    <row r="102" spans="1:6" ht="31.5">
      <c r="A102" s="18" t="s">
        <v>116</v>
      </c>
      <c r="B102" s="6" t="s">
        <v>178</v>
      </c>
      <c r="C102" s="6" t="s">
        <v>44</v>
      </c>
      <c r="D102" s="6" t="s">
        <v>117</v>
      </c>
      <c r="E102" s="6"/>
      <c r="F102" s="15">
        <f>F103+F105+F111+F107+F109</f>
        <v>1198</v>
      </c>
    </row>
    <row r="103" spans="1:6" ht="21">
      <c r="A103" s="18" t="s">
        <v>187</v>
      </c>
      <c r="B103" s="6" t="s">
        <v>178</v>
      </c>
      <c r="C103" s="6" t="s">
        <v>44</v>
      </c>
      <c r="D103" s="6" t="s">
        <v>167</v>
      </c>
      <c r="E103" s="6"/>
      <c r="F103" s="15">
        <f>F104</f>
        <v>333.59999999999997</v>
      </c>
    </row>
    <row r="104" spans="1:6" ht="22.5">
      <c r="A104" s="22" t="s">
        <v>22</v>
      </c>
      <c r="B104" s="20" t="s">
        <v>178</v>
      </c>
      <c r="C104" s="20" t="s">
        <v>44</v>
      </c>
      <c r="D104" s="58" t="s">
        <v>167</v>
      </c>
      <c r="E104" s="20" t="s">
        <v>203</v>
      </c>
      <c r="F104" s="21">
        <f>353.4-15.6-1-3.2</f>
        <v>333.59999999999997</v>
      </c>
    </row>
    <row r="105" spans="1:6" ht="27.75" customHeight="1">
      <c r="A105" s="34" t="s">
        <v>120</v>
      </c>
      <c r="B105" s="6" t="s">
        <v>178</v>
      </c>
      <c r="C105" s="31" t="s">
        <v>44</v>
      </c>
      <c r="D105" s="31" t="s">
        <v>168</v>
      </c>
      <c r="E105" s="31"/>
      <c r="F105" s="32">
        <f>F106</f>
        <v>265</v>
      </c>
    </row>
    <row r="106" spans="1:6" ht="33" customHeight="1">
      <c r="A106" s="22" t="s">
        <v>22</v>
      </c>
      <c r="B106" s="20" t="s">
        <v>178</v>
      </c>
      <c r="C106" s="20" t="s">
        <v>44</v>
      </c>
      <c r="D106" s="20" t="s">
        <v>168</v>
      </c>
      <c r="E106" s="20" t="s">
        <v>203</v>
      </c>
      <c r="F106" s="43">
        <v>265</v>
      </c>
    </row>
    <row r="107" spans="1:6" ht="21">
      <c r="A107" s="18" t="s">
        <v>118</v>
      </c>
      <c r="B107" s="6" t="s">
        <v>178</v>
      </c>
      <c r="C107" s="6" t="s">
        <v>44</v>
      </c>
      <c r="D107" s="6" t="s">
        <v>119</v>
      </c>
      <c r="E107" s="6"/>
      <c r="F107" s="15">
        <f>F108</f>
        <v>329</v>
      </c>
    </row>
    <row r="108" spans="1:6" ht="22.5">
      <c r="A108" s="12" t="s">
        <v>22</v>
      </c>
      <c r="B108" s="3" t="s">
        <v>178</v>
      </c>
      <c r="C108" s="3" t="s">
        <v>44</v>
      </c>
      <c r="D108" s="3" t="s">
        <v>119</v>
      </c>
      <c r="E108" s="3" t="s">
        <v>203</v>
      </c>
      <c r="F108" s="17">
        <v>329</v>
      </c>
    </row>
    <row r="109" spans="1:8" ht="33" customHeight="1">
      <c r="A109" s="30" t="s">
        <v>212</v>
      </c>
      <c r="B109" s="31" t="s">
        <v>178</v>
      </c>
      <c r="C109" s="31" t="s">
        <v>44</v>
      </c>
      <c r="D109" s="31" t="s">
        <v>210</v>
      </c>
      <c r="E109" s="31"/>
      <c r="F109" s="76">
        <f>F110</f>
        <v>254.8</v>
      </c>
      <c r="G109" s="77" t="s">
        <v>231</v>
      </c>
      <c r="H109" s="78"/>
    </row>
    <row r="110" spans="1:6" ht="33" customHeight="1">
      <c r="A110" s="22" t="s">
        <v>22</v>
      </c>
      <c r="B110" s="20" t="s">
        <v>178</v>
      </c>
      <c r="C110" s="20" t="s">
        <v>44</v>
      </c>
      <c r="D110" s="20" t="s">
        <v>210</v>
      </c>
      <c r="E110" s="20" t="s">
        <v>203</v>
      </c>
      <c r="F110" s="43">
        <f>254.8</f>
        <v>254.8</v>
      </c>
    </row>
    <row r="111" spans="1:8" ht="33" customHeight="1">
      <c r="A111" s="30" t="s">
        <v>213</v>
      </c>
      <c r="B111" s="31" t="s">
        <v>178</v>
      </c>
      <c r="C111" s="31" t="s">
        <v>44</v>
      </c>
      <c r="D111" s="31" t="s">
        <v>211</v>
      </c>
      <c r="E111" s="31"/>
      <c r="F111" s="76">
        <f>F112</f>
        <v>15.6</v>
      </c>
      <c r="G111" s="77" t="s">
        <v>232</v>
      </c>
      <c r="H111" s="78"/>
    </row>
    <row r="112" spans="1:6" ht="33" customHeight="1">
      <c r="A112" s="22" t="s">
        <v>22</v>
      </c>
      <c r="B112" s="20" t="s">
        <v>178</v>
      </c>
      <c r="C112" s="20" t="s">
        <v>44</v>
      </c>
      <c r="D112" s="20" t="s">
        <v>211</v>
      </c>
      <c r="E112" s="20" t="s">
        <v>203</v>
      </c>
      <c r="F112" s="43">
        <f>15.6</f>
        <v>15.6</v>
      </c>
    </row>
    <row r="113" spans="1:6" ht="12.75">
      <c r="A113" s="7" t="s">
        <v>48</v>
      </c>
      <c r="B113" s="6" t="s">
        <v>178</v>
      </c>
      <c r="C113" s="57" t="s">
        <v>47</v>
      </c>
      <c r="D113" s="6" t="s">
        <v>13</v>
      </c>
      <c r="E113" s="6"/>
      <c r="F113" s="53">
        <f>F114</f>
        <v>100</v>
      </c>
    </row>
    <row r="114" spans="1:6" ht="12.75">
      <c r="A114" s="7" t="s">
        <v>24</v>
      </c>
      <c r="B114" s="6" t="s">
        <v>178</v>
      </c>
      <c r="C114" s="6" t="s">
        <v>47</v>
      </c>
      <c r="D114" s="6" t="s">
        <v>179</v>
      </c>
      <c r="E114" s="6"/>
      <c r="F114" s="15">
        <f>F115</f>
        <v>100</v>
      </c>
    </row>
    <row r="115" spans="1:6" ht="12.75">
      <c r="A115" s="7" t="s">
        <v>181</v>
      </c>
      <c r="B115" s="6" t="s">
        <v>178</v>
      </c>
      <c r="C115" s="6" t="s">
        <v>47</v>
      </c>
      <c r="D115" s="6" t="s">
        <v>74</v>
      </c>
      <c r="E115" s="6"/>
      <c r="F115" s="15">
        <f>F116+F118</f>
        <v>100</v>
      </c>
    </row>
    <row r="116" spans="1:6" ht="21">
      <c r="A116" s="7" t="s">
        <v>121</v>
      </c>
      <c r="B116" s="6" t="s">
        <v>178</v>
      </c>
      <c r="C116" s="6" t="s">
        <v>47</v>
      </c>
      <c r="D116" s="6" t="s">
        <v>122</v>
      </c>
      <c r="E116" s="6"/>
      <c r="F116" s="15">
        <f>F117</f>
        <v>90</v>
      </c>
    </row>
    <row r="117" spans="1:6" ht="22.5">
      <c r="A117" s="12" t="s">
        <v>22</v>
      </c>
      <c r="B117" s="3" t="s">
        <v>178</v>
      </c>
      <c r="C117" s="3" t="s">
        <v>47</v>
      </c>
      <c r="D117" s="3" t="s">
        <v>122</v>
      </c>
      <c r="E117" s="3" t="s">
        <v>203</v>
      </c>
      <c r="F117" s="17">
        <v>90</v>
      </c>
    </row>
    <row r="118" spans="1:6" ht="21">
      <c r="A118" s="7" t="s">
        <v>169</v>
      </c>
      <c r="B118" s="6" t="s">
        <v>178</v>
      </c>
      <c r="C118" s="6" t="s">
        <v>47</v>
      </c>
      <c r="D118" s="6" t="s">
        <v>123</v>
      </c>
      <c r="E118" s="6"/>
      <c r="F118" s="15">
        <f>F119</f>
        <v>10</v>
      </c>
    </row>
    <row r="119" spans="1:6" ht="22.5">
      <c r="A119" s="33" t="s">
        <v>22</v>
      </c>
      <c r="B119" s="23" t="s">
        <v>178</v>
      </c>
      <c r="C119" s="23" t="s">
        <v>47</v>
      </c>
      <c r="D119" s="23" t="s">
        <v>123</v>
      </c>
      <c r="E119" s="23" t="s">
        <v>203</v>
      </c>
      <c r="F119" s="24">
        <v>10</v>
      </c>
    </row>
    <row r="120" spans="1:7" s="38" customFormat="1" ht="12.75">
      <c r="A120" s="5" t="s">
        <v>50</v>
      </c>
      <c r="B120" s="4" t="s">
        <v>178</v>
      </c>
      <c r="C120" s="68" t="s">
        <v>49</v>
      </c>
      <c r="D120" s="68" t="s">
        <v>13</v>
      </c>
      <c r="E120" s="68"/>
      <c r="F120" s="62">
        <f>F121+F131+F150</f>
        <v>3354.6</v>
      </c>
      <c r="G120" s="50"/>
    </row>
    <row r="121" spans="1:7" s="67" customFormat="1" ht="12">
      <c r="A121" s="63" t="s">
        <v>52</v>
      </c>
      <c r="B121" s="64" t="s">
        <v>178</v>
      </c>
      <c r="C121" s="64" t="s">
        <v>51</v>
      </c>
      <c r="D121" s="64" t="s">
        <v>13</v>
      </c>
      <c r="E121" s="64"/>
      <c r="F121" s="65">
        <f>F122+F127</f>
        <v>569</v>
      </c>
      <c r="G121" s="66"/>
    </row>
    <row r="122" spans="1:6" ht="42.75" customHeight="1">
      <c r="A122" s="7" t="s">
        <v>183</v>
      </c>
      <c r="B122" s="6" t="s">
        <v>178</v>
      </c>
      <c r="C122" s="6" t="s">
        <v>51</v>
      </c>
      <c r="D122" s="6" t="s">
        <v>184</v>
      </c>
      <c r="E122" s="6"/>
      <c r="F122" s="15">
        <f>F123</f>
        <v>339</v>
      </c>
    </row>
    <row r="123" spans="1:6" ht="36" customHeight="1">
      <c r="A123" s="7" t="s">
        <v>174</v>
      </c>
      <c r="B123" s="6" t="s">
        <v>178</v>
      </c>
      <c r="C123" s="6" t="s">
        <v>51</v>
      </c>
      <c r="D123" s="6" t="s">
        <v>131</v>
      </c>
      <c r="E123" s="6"/>
      <c r="F123" s="15">
        <f>F125</f>
        <v>339</v>
      </c>
    </row>
    <row r="124" spans="1:6" ht="27.75" customHeight="1">
      <c r="A124" s="30" t="s">
        <v>147</v>
      </c>
      <c r="B124" s="31" t="s">
        <v>178</v>
      </c>
      <c r="C124" s="31" t="s">
        <v>51</v>
      </c>
      <c r="D124" s="31" t="s">
        <v>170</v>
      </c>
      <c r="E124" s="31"/>
      <c r="F124" s="32">
        <f>F125</f>
        <v>339</v>
      </c>
    </row>
    <row r="125" spans="1:6" ht="35.25" customHeight="1">
      <c r="A125" s="30" t="s">
        <v>149</v>
      </c>
      <c r="B125" s="31" t="s">
        <v>178</v>
      </c>
      <c r="C125" s="31" t="s">
        <v>51</v>
      </c>
      <c r="D125" s="31" t="s">
        <v>171</v>
      </c>
      <c r="E125" s="31"/>
      <c r="F125" s="32">
        <f>F126</f>
        <v>339</v>
      </c>
    </row>
    <row r="126" spans="1:6" ht="24" customHeight="1">
      <c r="A126" s="33" t="s">
        <v>172</v>
      </c>
      <c r="B126" s="23" t="s">
        <v>178</v>
      </c>
      <c r="C126" s="23" t="s">
        <v>51</v>
      </c>
      <c r="D126" s="23" t="s">
        <v>171</v>
      </c>
      <c r="E126" s="23" t="s">
        <v>203</v>
      </c>
      <c r="F126" s="24">
        <v>339</v>
      </c>
    </row>
    <row r="127" spans="1:6" ht="24" customHeight="1">
      <c r="A127" s="30" t="s">
        <v>24</v>
      </c>
      <c r="B127" s="31" t="s">
        <v>178</v>
      </c>
      <c r="C127" s="31" t="s">
        <v>51</v>
      </c>
      <c r="D127" s="31" t="s">
        <v>179</v>
      </c>
      <c r="E127" s="31"/>
      <c r="F127" s="32">
        <f>F128</f>
        <v>230</v>
      </c>
    </row>
    <row r="128" spans="1:6" ht="24" customHeight="1">
      <c r="A128" s="30" t="s">
        <v>181</v>
      </c>
      <c r="B128" s="31" t="s">
        <v>178</v>
      </c>
      <c r="C128" s="31" t="s">
        <v>51</v>
      </c>
      <c r="D128" s="31" t="s">
        <v>179</v>
      </c>
      <c r="E128" s="31"/>
      <c r="F128" s="32">
        <f>F129</f>
        <v>230</v>
      </c>
    </row>
    <row r="129" spans="1:6" ht="22.5" customHeight="1">
      <c r="A129" s="7" t="s">
        <v>173</v>
      </c>
      <c r="B129" s="6" t="s">
        <v>178</v>
      </c>
      <c r="C129" s="6" t="s">
        <v>51</v>
      </c>
      <c r="D129" s="6" t="s">
        <v>124</v>
      </c>
      <c r="E129" s="6"/>
      <c r="F129" s="15">
        <f>F130</f>
        <v>230</v>
      </c>
    </row>
    <row r="130" spans="1:6" ht="22.5">
      <c r="A130" s="33" t="s">
        <v>22</v>
      </c>
      <c r="B130" s="23" t="s">
        <v>178</v>
      </c>
      <c r="C130" s="23" t="s">
        <v>51</v>
      </c>
      <c r="D130" s="23" t="s">
        <v>124</v>
      </c>
      <c r="E130" s="23" t="s">
        <v>203</v>
      </c>
      <c r="F130" s="24">
        <v>230</v>
      </c>
    </row>
    <row r="131" spans="1:7" s="67" customFormat="1" ht="19.5" customHeight="1">
      <c r="A131" s="69" t="s">
        <v>54</v>
      </c>
      <c r="B131" s="70" t="s">
        <v>178</v>
      </c>
      <c r="C131" s="70" t="s">
        <v>53</v>
      </c>
      <c r="D131" s="70"/>
      <c r="E131" s="70"/>
      <c r="F131" s="71">
        <f>F133+F148</f>
        <v>561.1</v>
      </c>
      <c r="G131" s="66"/>
    </row>
    <row r="132" spans="1:7" s="38" customFormat="1" ht="37.5" customHeight="1">
      <c r="A132" s="30" t="s">
        <v>183</v>
      </c>
      <c r="B132" s="31" t="s">
        <v>178</v>
      </c>
      <c r="C132" s="31" t="s">
        <v>53</v>
      </c>
      <c r="D132" s="31" t="s">
        <v>184</v>
      </c>
      <c r="E132" s="31"/>
      <c r="F132" s="32">
        <f>F133</f>
        <v>521.1</v>
      </c>
      <c r="G132" s="50"/>
    </row>
    <row r="133" spans="1:6" ht="35.25" customHeight="1">
      <c r="A133" s="30" t="s">
        <v>174</v>
      </c>
      <c r="B133" s="31" t="s">
        <v>178</v>
      </c>
      <c r="C133" s="31" t="s">
        <v>53</v>
      </c>
      <c r="D133" s="31" t="s">
        <v>131</v>
      </c>
      <c r="E133" s="31"/>
      <c r="F133" s="32">
        <f>F134+F137+F140+F143</f>
        <v>521.1</v>
      </c>
    </row>
    <row r="134" spans="1:6" ht="21">
      <c r="A134" s="7" t="s">
        <v>127</v>
      </c>
      <c r="B134" s="6" t="s">
        <v>178</v>
      </c>
      <c r="C134" s="6" t="s">
        <v>53</v>
      </c>
      <c r="D134" s="6" t="s">
        <v>128</v>
      </c>
      <c r="E134" s="6"/>
      <c r="F134" s="15">
        <f>F135</f>
        <v>300</v>
      </c>
    </row>
    <row r="135" spans="1:6" ht="35.25" customHeight="1">
      <c r="A135" s="27" t="s">
        <v>129</v>
      </c>
      <c r="B135" s="6" t="s">
        <v>178</v>
      </c>
      <c r="C135" s="6" t="s">
        <v>53</v>
      </c>
      <c r="D135" s="6" t="s">
        <v>130</v>
      </c>
      <c r="E135" s="6"/>
      <c r="F135" s="15">
        <f>F136</f>
        <v>300</v>
      </c>
    </row>
    <row r="136" spans="1:6" ht="33.75">
      <c r="A136" s="22" t="s">
        <v>188</v>
      </c>
      <c r="B136" s="20" t="s">
        <v>178</v>
      </c>
      <c r="C136" s="20" t="s">
        <v>53</v>
      </c>
      <c r="D136" s="20" t="s">
        <v>130</v>
      </c>
      <c r="E136" s="20" t="s">
        <v>55</v>
      </c>
      <c r="F136" s="21">
        <v>300</v>
      </c>
    </row>
    <row r="137" spans="1:6" ht="41.25" customHeight="1">
      <c r="A137" s="27" t="s">
        <v>132</v>
      </c>
      <c r="B137" s="31" t="s">
        <v>178</v>
      </c>
      <c r="C137" s="6" t="s">
        <v>53</v>
      </c>
      <c r="D137" s="6" t="s">
        <v>133</v>
      </c>
      <c r="E137" s="6"/>
      <c r="F137" s="15">
        <f>F139</f>
        <v>61.1</v>
      </c>
    </row>
    <row r="138" spans="1:6" ht="25.5" customHeight="1">
      <c r="A138" s="30" t="s">
        <v>134</v>
      </c>
      <c r="B138" s="31" t="s">
        <v>178</v>
      </c>
      <c r="C138" s="31" t="s">
        <v>53</v>
      </c>
      <c r="D138" s="31" t="s">
        <v>135</v>
      </c>
      <c r="E138" s="31"/>
      <c r="F138" s="32">
        <f>F139</f>
        <v>61.1</v>
      </c>
    </row>
    <row r="139" spans="1:6" ht="27" customHeight="1">
      <c r="A139" s="12" t="s">
        <v>22</v>
      </c>
      <c r="B139" s="3" t="s">
        <v>178</v>
      </c>
      <c r="C139" s="3" t="s">
        <v>53</v>
      </c>
      <c r="D139" s="3" t="s">
        <v>135</v>
      </c>
      <c r="E139" s="3" t="s">
        <v>203</v>
      </c>
      <c r="F139" s="17">
        <v>61.1</v>
      </c>
    </row>
    <row r="140" spans="1:6" ht="40.5" customHeight="1">
      <c r="A140" s="18" t="s">
        <v>136</v>
      </c>
      <c r="B140" s="31" t="s">
        <v>178</v>
      </c>
      <c r="C140" s="6" t="s">
        <v>53</v>
      </c>
      <c r="D140" s="6" t="s">
        <v>137</v>
      </c>
      <c r="E140" s="6"/>
      <c r="F140" s="15">
        <f>F141</f>
        <v>110</v>
      </c>
    </row>
    <row r="141" spans="1:6" ht="25.5" customHeight="1">
      <c r="A141" s="30" t="s">
        <v>138</v>
      </c>
      <c r="B141" s="31" t="s">
        <v>178</v>
      </c>
      <c r="C141" s="31" t="s">
        <v>53</v>
      </c>
      <c r="D141" s="31" t="s">
        <v>139</v>
      </c>
      <c r="E141" s="31"/>
      <c r="F141" s="32">
        <f>F142</f>
        <v>110</v>
      </c>
    </row>
    <row r="142" spans="1:6" ht="22.5">
      <c r="A142" s="12" t="s">
        <v>22</v>
      </c>
      <c r="B142" s="3" t="s">
        <v>178</v>
      </c>
      <c r="C142" s="3" t="s">
        <v>53</v>
      </c>
      <c r="D142" s="3" t="s">
        <v>139</v>
      </c>
      <c r="E142" s="3" t="s">
        <v>203</v>
      </c>
      <c r="F142" s="17">
        <v>110</v>
      </c>
    </row>
    <row r="143" spans="1:6" ht="38.25" customHeight="1">
      <c r="A143" s="18" t="s">
        <v>162</v>
      </c>
      <c r="B143" s="31" t="s">
        <v>178</v>
      </c>
      <c r="C143" s="6" t="s">
        <v>53</v>
      </c>
      <c r="D143" s="6" t="s">
        <v>140</v>
      </c>
      <c r="E143" s="6"/>
      <c r="F143" s="15">
        <f>F144</f>
        <v>50</v>
      </c>
    </row>
    <row r="144" spans="1:6" ht="38.25" customHeight="1">
      <c r="A144" s="40" t="s">
        <v>175</v>
      </c>
      <c r="B144" s="31" t="s">
        <v>178</v>
      </c>
      <c r="C144" s="41" t="s">
        <v>53</v>
      </c>
      <c r="D144" s="41" t="s">
        <v>141</v>
      </c>
      <c r="E144" s="41"/>
      <c r="F144" s="42">
        <f>F145</f>
        <v>50</v>
      </c>
    </row>
    <row r="145" spans="1:6" ht="27.75" customHeight="1">
      <c r="A145" s="33" t="s">
        <v>22</v>
      </c>
      <c r="B145" s="23" t="s">
        <v>178</v>
      </c>
      <c r="C145" s="23" t="s">
        <v>53</v>
      </c>
      <c r="D145" s="23" t="s">
        <v>141</v>
      </c>
      <c r="E145" s="23" t="s">
        <v>203</v>
      </c>
      <c r="F145" s="24">
        <v>50</v>
      </c>
    </row>
    <row r="146" spans="1:6" ht="19.5" customHeight="1">
      <c r="A146" s="30" t="s">
        <v>24</v>
      </c>
      <c r="B146" s="31" t="s">
        <v>178</v>
      </c>
      <c r="C146" s="31" t="s">
        <v>53</v>
      </c>
      <c r="D146" s="31" t="s">
        <v>179</v>
      </c>
      <c r="E146" s="31"/>
      <c r="F146" s="32">
        <f>F147</f>
        <v>40</v>
      </c>
    </row>
    <row r="147" spans="1:6" ht="15.75" customHeight="1">
      <c r="A147" s="30" t="s">
        <v>181</v>
      </c>
      <c r="B147" s="31" t="s">
        <v>178</v>
      </c>
      <c r="C147" s="31" t="s">
        <v>53</v>
      </c>
      <c r="D147" s="31" t="s">
        <v>74</v>
      </c>
      <c r="E147" s="31"/>
      <c r="F147" s="32">
        <f>F148</f>
        <v>40</v>
      </c>
    </row>
    <row r="148" spans="1:6" ht="18" customHeight="1">
      <c r="A148" s="44" t="s">
        <v>125</v>
      </c>
      <c r="B148" s="45" t="s">
        <v>178</v>
      </c>
      <c r="C148" s="45" t="s">
        <v>53</v>
      </c>
      <c r="D148" s="45" t="s">
        <v>126</v>
      </c>
      <c r="E148" s="45"/>
      <c r="F148" s="46">
        <f>F149</f>
        <v>40</v>
      </c>
    </row>
    <row r="149" spans="1:6" ht="22.5">
      <c r="A149" s="33" t="s">
        <v>22</v>
      </c>
      <c r="B149" s="23" t="s">
        <v>178</v>
      </c>
      <c r="C149" s="23" t="s">
        <v>53</v>
      </c>
      <c r="D149" s="23" t="s">
        <v>126</v>
      </c>
      <c r="E149" s="23" t="s">
        <v>203</v>
      </c>
      <c r="F149" s="24">
        <v>40</v>
      </c>
    </row>
    <row r="150" spans="1:7" s="67" customFormat="1" ht="15.75" customHeight="1">
      <c r="A150" s="69" t="s">
        <v>57</v>
      </c>
      <c r="B150" s="70" t="s">
        <v>178</v>
      </c>
      <c r="C150" s="70" t="s">
        <v>56</v>
      </c>
      <c r="D150" s="70"/>
      <c r="E150" s="70"/>
      <c r="F150" s="71">
        <f>F151</f>
        <v>2224.5</v>
      </c>
      <c r="G150" s="66"/>
    </row>
    <row r="151" spans="1:6" ht="35.25" customHeight="1">
      <c r="A151" s="30" t="s">
        <v>183</v>
      </c>
      <c r="B151" s="31" t="s">
        <v>178</v>
      </c>
      <c r="C151" s="31" t="s">
        <v>56</v>
      </c>
      <c r="D151" s="31" t="s">
        <v>184</v>
      </c>
      <c r="E151" s="31"/>
      <c r="F151" s="32">
        <f>F152</f>
        <v>2224.5</v>
      </c>
    </row>
    <row r="152" spans="1:6" ht="35.25" customHeight="1">
      <c r="A152" s="30" t="s">
        <v>174</v>
      </c>
      <c r="B152" s="31" t="s">
        <v>178</v>
      </c>
      <c r="C152" s="31" t="s">
        <v>56</v>
      </c>
      <c r="D152" s="31" t="s">
        <v>131</v>
      </c>
      <c r="E152" s="31"/>
      <c r="F152" s="32">
        <f>F153+F164</f>
        <v>2224.5</v>
      </c>
    </row>
    <row r="153" spans="1:6" ht="30.75" customHeight="1">
      <c r="A153" s="18" t="s">
        <v>142</v>
      </c>
      <c r="B153" s="31" t="s">
        <v>178</v>
      </c>
      <c r="C153" s="6" t="s">
        <v>56</v>
      </c>
      <c r="D153" s="6" t="s">
        <v>145</v>
      </c>
      <c r="E153" s="6"/>
      <c r="F153" s="15">
        <f>F154+F160+F162+F156+F158</f>
        <v>368.29999999999995</v>
      </c>
    </row>
    <row r="154" spans="1:6" ht="25.5" customHeight="1">
      <c r="A154" s="30" t="s">
        <v>143</v>
      </c>
      <c r="B154" s="31" t="s">
        <v>178</v>
      </c>
      <c r="C154" s="31" t="s">
        <v>56</v>
      </c>
      <c r="D154" s="31" t="s">
        <v>163</v>
      </c>
      <c r="E154" s="31"/>
      <c r="F154" s="32">
        <f>F155</f>
        <v>148.2</v>
      </c>
    </row>
    <row r="155" spans="1:6" ht="27.75" customHeight="1">
      <c r="A155" s="33" t="s">
        <v>22</v>
      </c>
      <c r="B155" s="23" t="s">
        <v>178</v>
      </c>
      <c r="C155" s="23" t="s">
        <v>56</v>
      </c>
      <c r="D155" s="23" t="s">
        <v>163</v>
      </c>
      <c r="E155" s="23" t="s">
        <v>203</v>
      </c>
      <c r="F155" s="24">
        <f>159-6.4-4.4</f>
        <v>148.2</v>
      </c>
    </row>
    <row r="156" spans="1:8" ht="33" customHeight="1">
      <c r="A156" s="30" t="s">
        <v>213</v>
      </c>
      <c r="B156" s="31" t="s">
        <v>178</v>
      </c>
      <c r="C156" s="31" t="s">
        <v>56</v>
      </c>
      <c r="D156" s="31" t="s">
        <v>233</v>
      </c>
      <c r="E156" s="31"/>
      <c r="F156" s="76">
        <f>F157</f>
        <v>121.6</v>
      </c>
      <c r="G156" s="77" t="s">
        <v>234</v>
      </c>
      <c r="H156" s="78"/>
    </row>
    <row r="157" spans="1:6" ht="33" customHeight="1">
      <c r="A157" s="22" t="s">
        <v>22</v>
      </c>
      <c r="B157" s="20" t="s">
        <v>178</v>
      </c>
      <c r="C157" s="23" t="s">
        <v>56</v>
      </c>
      <c r="D157" s="23" t="s">
        <v>233</v>
      </c>
      <c r="E157" s="20" t="s">
        <v>203</v>
      </c>
      <c r="F157" s="43">
        <v>121.6</v>
      </c>
    </row>
    <row r="158" spans="1:8" ht="33" customHeight="1">
      <c r="A158" s="30" t="s">
        <v>213</v>
      </c>
      <c r="B158" s="31" t="s">
        <v>178</v>
      </c>
      <c r="C158" s="31" t="s">
        <v>56</v>
      </c>
      <c r="D158" s="31" t="s">
        <v>235</v>
      </c>
      <c r="E158" s="31"/>
      <c r="F158" s="76">
        <f>F159</f>
        <v>6.4</v>
      </c>
      <c r="G158" s="77" t="s">
        <v>236</v>
      </c>
      <c r="H158" s="78"/>
    </row>
    <row r="159" spans="1:6" ht="33" customHeight="1">
      <c r="A159" s="22" t="s">
        <v>22</v>
      </c>
      <c r="B159" s="20" t="s">
        <v>178</v>
      </c>
      <c r="C159" s="23" t="s">
        <v>56</v>
      </c>
      <c r="D159" s="23" t="s">
        <v>235</v>
      </c>
      <c r="E159" s="20" t="s">
        <v>203</v>
      </c>
      <c r="F159" s="43">
        <v>6.4</v>
      </c>
    </row>
    <row r="160" spans="1:8" ht="51.75" customHeight="1">
      <c r="A160" s="30" t="s">
        <v>214</v>
      </c>
      <c r="B160" s="31" t="s">
        <v>178</v>
      </c>
      <c r="C160" s="31" t="s">
        <v>56</v>
      </c>
      <c r="D160" s="31" t="s">
        <v>219</v>
      </c>
      <c r="E160" s="31"/>
      <c r="F160" s="76">
        <f>F161</f>
        <v>87.7</v>
      </c>
      <c r="G160" s="77" t="s">
        <v>223</v>
      </c>
      <c r="H160" s="78"/>
    </row>
    <row r="161" spans="1:6" ht="27.75" customHeight="1">
      <c r="A161" s="33" t="s">
        <v>22</v>
      </c>
      <c r="B161" s="23" t="s">
        <v>178</v>
      </c>
      <c r="C161" s="23" t="s">
        <v>56</v>
      </c>
      <c r="D161" s="23" t="s">
        <v>219</v>
      </c>
      <c r="E161" s="23" t="s">
        <v>203</v>
      </c>
      <c r="F161" s="24">
        <v>87.7</v>
      </c>
    </row>
    <row r="162" spans="1:8" ht="51.75" customHeight="1">
      <c r="A162" s="30" t="s">
        <v>214</v>
      </c>
      <c r="B162" s="31" t="s">
        <v>178</v>
      </c>
      <c r="C162" s="31" t="s">
        <v>56</v>
      </c>
      <c r="D162" s="31" t="s">
        <v>220</v>
      </c>
      <c r="E162" s="31"/>
      <c r="F162" s="76">
        <f>F163</f>
        <v>4.4</v>
      </c>
      <c r="G162" s="77" t="s">
        <v>224</v>
      </c>
      <c r="H162" s="78"/>
    </row>
    <row r="163" spans="1:8" ht="27.75" customHeight="1">
      <c r="A163" s="33" t="s">
        <v>22</v>
      </c>
      <c r="B163" s="23" t="s">
        <v>178</v>
      </c>
      <c r="C163" s="23" t="s">
        <v>56</v>
      </c>
      <c r="D163" s="23" t="s">
        <v>220</v>
      </c>
      <c r="E163" s="23" t="s">
        <v>203</v>
      </c>
      <c r="F163" s="24">
        <v>4.4</v>
      </c>
      <c r="G163" s="77"/>
      <c r="H163" s="78"/>
    </row>
    <row r="164" spans="1:6" ht="21.75" customHeight="1">
      <c r="A164" s="30" t="s">
        <v>144</v>
      </c>
      <c r="B164" s="31" t="s">
        <v>178</v>
      </c>
      <c r="C164" s="31" t="s">
        <v>56</v>
      </c>
      <c r="D164" s="31" t="s">
        <v>148</v>
      </c>
      <c r="E164" s="23"/>
      <c r="F164" s="32">
        <f>F165+F169+F167+F175+F177+F171+F173</f>
        <v>1856.2</v>
      </c>
    </row>
    <row r="165" spans="1:6" ht="25.5" customHeight="1">
      <c r="A165" s="30" t="s">
        <v>146</v>
      </c>
      <c r="B165" s="31" t="s">
        <v>178</v>
      </c>
      <c r="C165" s="31" t="s">
        <v>56</v>
      </c>
      <c r="D165" s="31" t="s">
        <v>164</v>
      </c>
      <c r="E165" s="31"/>
      <c r="F165" s="32">
        <f>F166</f>
        <v>191.8</v>
      </c>
    </row>
    <row r="166" spans="1:6" ht="27.75" customHeight="1">
      <c r="A166" s="33" t="s">
        <v>22</v>
      </c>
      <c r="B166" s="23" t="s">
        <v>178</v>
      </c>
      <c r="C166" s="23" t="s">
        <v>56</v>
      </c>
      <c r="D166" s="23" t="s">
        <v>164</v>
      </c>
      <c r="E166" s="23" t="s">
        <v>203</v>
      </c>
      <c r="F166" s="24">
        <f>243.6-5-46.8</f>
        <v>191.8</v>
      </c>
    </row>
    <row r="167" spans="1:6" ht="27.75" customHeight="1">
      <c r="A167" s="30" t="s">
        <v>208</v>
      </c>
      <c r="B167" s="31" t="s">
        <v>178</v>
      </c>
      <c r="C167" s="31" t="s">
        <v>56</v>
      </c>
      <c r="D167" s="31" t="s">
        <v>209</v>
      </c>
      <c r="E167" s="31"/>
      <c r="F167" s="32">
        <f>F168</f>
        <v>364.9</v>
      </c>
    </row>
    <row r="168" spans="1:6" ht="27.75" customHeight="1">
      <c r="A168" s="33" t="s">
        <v>22</v>
      </c>
      <c r="B168" s="23" t="s">
        <v>178</v>
      </c>
      <c r="C168" s="23" t="s">
        <v>56</v>
      </c>
      <c r="D168" s="23" t="s">
        <v>209</v>
      </c>
      <c r="E168" s="23" t="s">
        <v>203</v>
      </c>
      <c r="F168" s="24">
        <v>364.9</v>
      </c>
    </row>
    <row r="169" spans="1:7" s="52" customFormat="1" ht="26.25" customHeight="1">
      <c r="A169" s="30" t="s">
        <v>189</v>
      </c>
      <c r="B169" s="31" t="s">
        <v>178</v>
      </c>
      <c r="C169" s="31" t="s">
        <v>56</v>
      </c>
      <c r="D169" s="31" t="s">
        <v>165</v>
      </c>
      <c r="E169" s="31"/>
      <c r="F169" s="32">
        <f>F170</f>
        <v>156.4</v>
      </c>
      <c r="G169" s="51"/>
    </row>
    <row r="170" spans="1:6" ht="27.75" customHeight="1">
      <c r="A170" s="33" t="s">
        <v>22</v>
      </c>
      <c r="B170" s="23" t="s">
        <v>178</v>
      </c>
      <c r="C170" s="23" t="s">
        <v>56</v>
      </c>
      <c r="D170" s="23" t="s">
        <v>165</v>
      </c>
      <c r="E170" s="23" t="s">
        <v>203</v>
      </c>
      <c r="F170" s="24">
        <v>156.4</v>
      </c>
    </row>
    <row r="171" spans="1:8" ht="53.25" customHeight="1">
      <c r="A171" s="30" t="s">
        <v>213</v>
      </c>
      <c r="B171" s="31" t="s">
        <v>178</v>
      </c>
      <c r="C171" s="31" t="s">
        <v>56</v>
      </c>
      <c r="D171" s="31" t="s">
        <v>237</v>
      </c>
      <c r="E171" s="31"/>
      <c r="F171" s="76">
        <f>F172</f>
        <v>155</v>
      </c>
      <c r="G171" s="77" t="s">
        <v>240</v>
      </c>
      <c r="H171" s="78"/>
    </row>
    <row r="172" spans="1:6" ht="27.75" customHeight="1">
      <c r="A172" s="33" t="s">
        <v>22</v>
      </c>
      <c r="B172" s="23" t="s">
        <v>178</v>
      </c>
      <c r="C172" s="23" t="s">
        <v>56</v>
      </c>
      <c r="D172" s="23" t="s">
        <v>237</v>
      </c>
      <c r="E172" s="23" t="s">
        <v>203</v>
      </c>
      <c r="F172" s="24">
        <v>155</v>
      </c>
    </row>
    <row r="173" spans="1:8" ht="53.25" customHeight="1">
      <c r="A173" s="30" t="s">
        <v>213</v>
      </c>
      <c r="B173" s="31" t="s">
        <v>178</v>
      </c>
      <c r="C173" s="31" t="s">
        <v>56</v>
      </c>
      <c r="D173" s="31" t="s">
        <v>238</v>
      </c>
      <c r="E173" s="31"/>
      <c r="F173" s="76">
        <f>F174</f>
        <v>5</v>
      </c>
      <c r="G173" s="77" t="s">
        <v>239</v>
      </c>
      <c r="H173" s="78"/>
    </row>
    <row r="174" spans="1:6" ht="27.75" customHeight="1">
      <c r="A174" s="33" t="s">
        <v>22</v>
      </c>
      <c r="B174" s="23" t="s">
        <v>178</v>
      </c>
      <c r="C174" s="23" t="s">
        <v>56</v>
      </c>
      <c r="D174" s="23" t="s">
        <v>238</v>
      </c>
      <c r="E174" s="23" t="s">
        <v>203</v>
      </c>
      <c r="F174" s="24">
        <v>5</v>
      </c>
    </row>
    <row r="175" spans="1:8" ht="47.25" customHeight="1">
      <c r="A175" s="30" t="s">
        <v>214</v>
      </c>
      <c r="B175" s="31" t="s">
        <v>178</v>
      </c>
      <c r="C175" s="31" t="s">
        <v>56</v>
      </c>
      <c r="D175" s="31" t="s">
        <v>221</v>
      </c>
      <c r="E175" s="31"/>
      <c r="F175" s="76">
        <f>F176</f>
        <v>936.3</v>
      </c>
      <c r="G175" s="79" t="s">
        <v>226</v>
      </c>
      <c r="H175" s="80"/>
    </row>
    <row r="176" spans="1:6" ht="27.75" customHeight="1">
      <c r="A176" s="33" t="s">
        <v>22</v>
      </c>
      <c r="B176" s="23" t="s">
        <v>178</v>
      </c>
      <c r="C176" s="23" t="s">
        <v>56</v>
      </c>
      <c r="D176" s="23" t="s">
        <v>221</v>
      </c>
      <c r="E176" s="23" t="s">
        <v>203</v>
      </c>
      <c r="F176" s="24">
        <f>104.8+831.5</f>
        <v>936.3</v>
      </c>
    </row>
    <row r="177" spans="1:8" ht="47.25" customHeight="1">
      <c r="A177" s="30" t="s">
        <v>214</v>
      </c>
      <c r="B177" s="31" t="s">
        <v>178</v>
      </c>
      <c r="C177" s="31" t="s">
        <v>56</v>
      </c>
      <c r="D177" s="31" t="s">
        <v>222</v>
      </c>
      <c r="E177" s="31"/>
      <c r="F177" s="76">
        <f>F178</f>
        <v>46.800000000000004</v>
      </c>
      <c r="G177" s="79" t="s">
        <v>225</v>
      </c>
      <c r="H177" s="80"/>
    </row>
    <row r="178" spans="1:6" ht="27.75" customHeight="1">
      <c r="A178" s="33" t="s">
        <v>22</v>
      </c>
      <c r="B178" s="23" t="s">
        <v>178</v>
      </c>
      <c r="C178" s="23" t="s">
        <v>56</v>
      </c>
      <c r="D178" s="23" t="s">
        <v>222</v>
      </c>
      <c r="E178" s="23" t="s">
        <v>203</v>
      </c>
      <c r="F178" s="24">
        <f>5.2+41.6</f>
        <v>46.800000000000004</v>
      </c>
    </row>
    <row r="179" spans="1:6" ht="38.25">
      <c r="A179" s="5" t="s">
        <v>151</v>
      </c>
      <c r="B179" s="4"/>
      <c r="C179" s="6"/>
      <c r="D179" s="6"/>
      <c r="E179" s="6"/>
      <c r="F179" s="16">
        <f>F180</f>
        <v>2726.2999999999997</v>
      </c>
    </row>
    <row r="180" spans="1:6" ht="12.75">
      <c r="A180" s="7" t="s">
        <v>192</v>
      </c>
      <c r="B180" s="6" t="s">
        <v>178</v>
      </c>
      <c r="C180" s="6"/>
      <c r="D180" s="6"/>
      <c r="E180" s="6"/>
      <c r="F180" s="15">
        <f>F181</f>
        <v>2726.2999999999997</v>
      </c>
    </row>
    <row r="181" spans="1:7" s="67" customFormat="1" ht="12">
      <c r="A181" s="63" t="s">
        <v>59</v>
      </c>
      <c r="B181" s="64" t="s">
        <v>178</v>
      </c>
      <c r="C181" s="64" t="s">
        <v>58</v>
      </c>
      <c r="D181" s="64" t="s">
        <v>13</v>
      </c>
      <c r="E181" s="64"/>
      <c r="F181" s="71">
        <f>F182</f>
        <v>2726.2999999999997</v>
      </c>
      <c r="G181" s="66"/>
    </row>
    <row r="182" spans="1:6" ht="12.75">
      <c r="A182" s="7" t="s">
        <v>61</v>
      </c>
      <c r="B182" s="6" t="s">
        <v>178</v>
      </c>
      <c r="C182" s="6" t="s">
        <v>60</v>
      </c>
      <c r="D182" s="6"/>
      <c r="E182" s="6"/>
      <c r="F182" s="15">
        <f>F183</f>
        <v>2726.2999999999997</v>
      </c>
    </row>
    <row r="183" spans="1:6" ht="36" customHeight="1">
      <c r="A183" s="7" t="s">
        <v>183</v>
      </c>
      <c r="B183" s="6" t="s">
        <v>178</v>
      </c>
      <c r="C183" s="6" t="s">
        <v>60</v>
      </c>
      <c r="D183" s="6" t="s">
        <v>184</v>
      </c>
      <c r="E183" s="6"/>
      <c r="F183" s="15">
        <f>F184</f>
        <v>2726.2999999999997</v>
      </c>
    </row>
    <row r="184" spans="1:6" ht="36" customHeight="1">
      <c r="A184" s="7" t="s">
        <v>193</v>
      </c>
      <c r="B184" s="6" t="s">
        <v>178</v>
      </c>
      <c r="C184" s="6" t="s">
        <v>60</v>
      </c>
      <c r="D184" s="6" t="s">
        <v>194</v>
      </c>
      <c r="E184" s="6"/>
      <c r="F184" s="15">
        <f>F185+F195</f>
        <v>2726.2999999999997</v>
      </c>
    </row>
    <row r="185" spans="1:6" ht="25.5" customHeight="1">
      <c r="A185" s="7" t="s">
        <v>153</v>
      </c>
      <c r="B185" s="6" t="s">
        <v>178</v>
      </c>
      <c r="C185" s="6" t="s">
        <v>60</v>
      </c>
      <c r="D185" s="6" t="s">
        <v>152</v>
      </c>
      <c r="E185" s="6"/>
      <c r="F185" s="15">
        <f>F186+F192</f>
        <v>2501.2</v>
      </c>
    </row>
    <row r="186" spans="1:6" ht="24.75" customHeight="1">
      <c r="A186" s="27" t="s">
        <v>154</v>
      </c>
      <c r="B186" s="6" t="s">
        <v>178</v>
      </c>
      <c r="C186" s="6" t="s">
        <v>60</v>
      </c>
      <c r="D186" s="6" t="s">
        <v>155</v>
      </c>
      <c r="E186" s="6"/>
      <c r="F186" s="15">
        <f>F187+F188+F189+F190+F191</f>
        <v>2081.2</v>
      </c>
    </row>
    <row r="187" spans="1:6" ht="21" customHeight="1">
      <c r="A187" s="47" t="s">
        <v>195</v>
      </c>
      <c r="B187" s="20" t="s">
        <v>178</v>
      </c>
      <c r="C187" s="23" t="s">
        <v>60</v>
      </c>
      <c r="D187" s="23" t="s">
        <v>155</v>
      </c>
      <c r="E187" s="23" t="s">
        <v>205</v>
      </c>
      <c r="F187" s="24">
        <v>1090</v>
      </c>
    </row>
    <row r="188" spans="1:6" ht="22.5">
      <c r="A188" s="59" t="s">
        <v>62</v>
      </c>
      <c r="B188" s="23" t="s">
        <v>178</v>
      </c>
      <c r="C188" s="60" t="s">
        <v>60</v>
      </c>
      <c r="D188" s="60" t="s">
        <v>155</v>
      </c>
      <c r="E188" s="60" t="s">
        <v>205</v>
      </c>
      <c r="F188" s="43">
        <v>20</v>
      </c>
    </row>
    <row r="189" spans="1:6" ht="33.75">
      <c r="A189" s="33" t="s">
        <v>156</v>
      </c>
      <c r="B189" s="23" t="s">
        <v>178</v>
      </c>
      <c r="C189" s="23" t="s">
        <v>60</v>
      </c>
      <c r="D189" s="23" t="s">
        <v>155</v>
      </c>
      <c r="E189" s="23" t="s">
        <v>205</v>
      </c>
      <c r="F189" s="24">
        <v>329.2</v>
      </c>
    </row>
    <row r="190" spans="1:6" ht="22.5">
      <c r="A190" s="33" t="s">
        <v>22</v>
      </c>
      <c r="B190" s="23" t="s">
        <v>178</v>
      </c>
      <c r="C190" s="23" t="s">
        <v>60</v>
      </c>
      <c r="D190" s="23" t="s">
        <v>155</v>
      </c>
      <c r="E190" s="23" t="s">
        <v>203</v>
      </c>
      <c r="F190" s="24">
        <v>642</v>
      </c>
    </row>
    <row r="191" spans="1:6" ht="24.75" customHeight="1">
      <c r="A191" s="33" t="s">
        <v>80</v>
      </c>
      <c r="B191" s="35" t="s">
        <v>178</v>
      </c>
      <c r="C191" s="35" t="s">
        <v>60</v>
      </c>
      <c r="D191" s="35" t="s">
        <v>155</v>
      </c>
      <c r="E191" s="35" t="s">
        <v>204</v>
      </c>
      <c r="F191" s="36">
        <v>0</v>
      </c>
    </row>
    <row r="192" spans="1:6" ht="48.75" customHeight="1">
      <c r="A192" s="30" t="s">
        <v>196</v>
      </c>
      <c r="B192" s="31" t="s">
        <v>178</v>
      </c>
      <c r="C192" s="31" t="s">
        <v>60</v>
      </c>
      <c r="D192" s="31" t="s">
        <v>197</v>
      </c>
      <c r="E192" s="31"/>
      <c r="F192" s="32">
        <f>F193+F194</f>
        <v>420</v>
      </c>
    </row>
    <row r="193" spans="1:6" ht="12.75">
      <c r="A193" s="33" t="s">
        <v>195</v>
      </c>
      <c r="B193" s="23" t="s">
        <v>178</v>
      </c>
      <c r="C193" s="23" t="s">
        <v>60</v>
      </c>
      <c r="D193" s="23" t="s">
        <v>197</v>
      </c>
      <c r="E193" s="23" t="s">
        <v>205</v>
      </c>
      <c r="F193" s="24">
        <v>322.8</v>
      </c>
    </row>
    <row r="194" spans="1:6" ht="29.25" customHeight="1">
      <c r="A194" s="33" t="s">
        <v>156</v>
      </c>
      <c r="B194" s="23" t="s">
        <v>178</v>
      </c>
      <c r="C194" s="23" t="s">
        <v>60</v>
      </c>
      <c r="D194" s="23" t="s">
        <v>197</v>
      </c>
      <c r="E194" s="23" t="s">
        <v>205</v>
      </c>
      <c r="F194" s="24">
        <v>97.2</v>
      </c>
    </row>
    <row r="195" spans="1:6" ht="28.5" customHeight="1">
      <c r="A195" s="18" t="s">
        <v>157</v>
      </c>
      <c r="B195" s="6" t="s">
        <v>178</v>
      </c>
      <c r="C195" s="28" t="s">
        <v>60</v>
      </c>
      <c r="D195" s="28" t="s">
        <v>158</v>
      </c>
      <c r="E195" s="28"/>
      <c r="F195" s="29">
        <f>F196</f>
        <v>225.1</v>
      </c>
    </row>
    <row r="196" spans="1:6" ht="19.5" customHeight="1">
      <c r="A196" s="18" t="s">
        <v>159</v>
      </c>
      <c r="B196" s="6" t="s">
        <v>178</v>
      </c>
      <c r="C196" s="28" t="s">
        <v>60</v>
      </c>
      <c r="D196" s="28" t="s">
        <v>160</v>
      </c>
      <c r="E196" s="28"/>
      <c r="F196" s="29">
        <f>F197+F198+F199+F200</f>
        <v>225.1</v>
      </c>
    </row>
    <row r="197" spans="1:6" ht="12.75">
      <c r="A197" s="33" t="s">
        <v>195</v>
      </c>
      <c r="B197" s="23" t="s">
        <v>178</v>
      </c>
      <c r="C197" s="23" t="s">
        <v>60</v>
      </c>
      <c r="D197" s="23" t="s">
        <v>160</v>
      </c>
      <c r="E197" s="23" t="s">
        <v>205</v>
      </c>
      <c r="F197" s="24">
        <v>166</v>
      </c>
    </row>
    <row r="198" spans="1:6" ht="28.5" customHeight="1">
      <c r="A198" s="47" t="s">
        <v>62</v>
      </c>
      <c r="B198" s="23" t="s">
        <v>178</v>
      </c>
      <c r="C198" s="23" t="s">
        <v>60</v>
      </c>
      <c r="D198" s="23" t="s">
        <v>160</v>
      </c>
      <c r="E198" s="23" t="s">
        <v>205</v>
      </c>
      <c r="F198" s="24">
        <v>4</v>
      </c>
    </row>
    <row r="199" spans="1:6" ht="33" customHeight="1">
      <c r="A199" s="47" t="s">
        <v>161</v>
      </c>
      <c r="B199" s="23" t="s">
        <v>178</v>
      </c>
      <c r="C199" s="23" t="s">
        <v>60</v>
      </c>
      <c r="D199" s="23" t="s">
        <v>160</v>
      </c>
      <c r="E199" s="23" t="s">
        <v>205</v>
      </c>
      <c r="F199" s="24">
        <v>50.1</v>
      </c>
    </row>
    <row r="200" spans="1:6" ht="27" customHeight="1">
      <c r="A200" s="33" t="s">
        <v>22</v>
      </c>
      <c r="B200" s="23" t="s">
        <v>178</v>
      </c>
      <c r="C200" s="23" t="s">
        <v>60</v>
      </c>
      <c r="D200" s="23" t="s">
        <v>160</v>
      </c>
      <c r="E200" s="23" t="s">
        <v>203</v>
      </c>
      <c r="F200" s="24">
        <v>5</v>
      </c>
    </row>
    <row r="201" spans="1:7" s="67" customFormat="1" ht="20.25" customHeight="1">
      <c r="A201" s="69" t="s">
        <v>190</v>
      </c>
      <c r="B201" s="70" t="s">
        <v>178</v>
      </c>
      <c r="C201" s="70" t="s">
        <v>65</v>
      </c>
      <c r="D201" s="70"/>
      <c r="E201" s="70"/>
      <c r="F201" s="71">
        <f>F202</f>
        <v>330</v>
      </c>
      <c r="G201" s="66"/>
    </row>
    <row r="202" spans="1:6" ht="21.75" customHeight="1">
      <c r="A202" s="30" t="s">
        <v>66</v>
      </c>
      <c r="B202" s="31" t="s">
        <v>178</v>
      </c>
      <c r="C202" s="31" t="s">
        <v>67</v>
      </c>
      <c r="D202" s="31"/>
      <c r="E202" s="31"/>
      <c r="F202" s="32">
        <f>F206</f>
        <v>330</v>
      </c>
    </row>
    <row r="203" spans="1:6" ht="21.75" customHeight="1">
      <c r="A203" s="30" t="s">
        <v>24</v>
      </c>
      <c r="B203" s="31" t="s">
        <v>178</v>
      </c>
      <c r="C203" s="31" t="s">
        <v>67</v>
      </c>
      <c r="D203" s="31" t="s">
        <v>179</v>
      </c>
      <c r="E203" s="31"/>
      <c r="F203" s="32">
        <f>F204</f>
        <v>330</v>
      </c>
    </row>
    <row r="204" spans="1:6" ht="21.75" customHeight="1">
      <c r="A204" s="30" t="s">
        <v>181</v>
      </c>
      <c r="B204" s="31" t="s">
        <v>178</v>
      </c>
      <c r="C204" s="31" t="s">
        <v>67</v>
      </c>
      <c r="D204" s="31" t="s">
        <v>74</v>
      </c>
      <c r="E204" s="31"/>
      <c r="F204" s="32">
        <f>F205</f>
        <v>330</v>
      </c>
    </row>
    <row r="205" spans="1:6" ht="21.75" customHeight="1">
      <c r="A205" s="30" t="s">
        <v>191</v>
      </c>
      <c r="B205" s="31" t="s">
        <v>178</v>
      </c>
      <c r="C205" s="31" t="s">
        <v>67</v>
      </c>
      <c r="D205" s="31" t="s">
        <v>74</v>
      </c>
      <c r="E205" s="31"/>
      <c r="F205" s="32">
        <f>F206</f>
        <v>330</v>
      </c>
    </row>
    <row r="206" spans="1:6" ht="23.25" customHeight="1">
      <c r="A206" s="33" t="s">
        <v>68</v>
      </c>
      <c r="B206" s="23" t="s">
        <v>178</v>
      </c>
      <c r="C206" s="23" t="s">
        <v>67</v>
      </c>
      <c r="D206" s="23" t="s">
        <v>150</v>
      </c>
      <c r="E206" s="23" t="s">
        <v>206</v>
      </c>
      <c r="F206" s="24">
        <v>330</v>
      </c>
    </row>
  </sheetData>
  <sheetProtection/>
  <mergeCells count="24">
    <mergeCell ref="D2:F9"/>
    <mergeCell ref="F16:F17"/>
    <mergeCell ref="A10:F10"/>
    <mergeCell ref="A11:F11"/>
    <mergeCell ref="A12:F12"/>
    <mergeCell ref="A13:F13"/>
    <mergeCell ref="A15:C15"/>
    <mergeCell ref="A16:A17"/>
    <mergeCell ref="B16:E16"/>
    <mergeCell ref="G175:H175"/>
    <mergeCell ref="G177:H177"/>
    <mergeCell ref="G160:H160"/>
    <mergeCell ref="G163:H163"/>
    <mergeCell ref="G162:H162"/>
    <mergeCell ref="G93:H93"/>
    <mergeCell ref="G158:H158"/>
    <mergeCell ref="G171:H171"/>
    <mergeCell ref="G173:H173"/>
    <mergeCell ref="G91:H91"/>
    <mergeCell ref="G95:H95"/>
    <mergeCell ref="G97:H97"/>
    <mergeCell ref="G109:H109"/>
    <mergeCell ref="G111:H111"/>
    <mergeCell ref="G156:H156"/>
  </mergeCells>
  <printOptions/>
  <pageMargins left="0.45" right="0.23" top="0.32" bottom="0.3937007874015748" header="0.34" footer="0.1968503937007874"/>
  <pageSetup fitToHeight="0" fitToWidth="1" horizontalDpi="600" verticalDpi="600" orientation="portrait" paperSize="9" scale="6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2016-12-12T13:46:15Z</cp:lastPrinted>
  <dcterms:created xsi:type="dcterms:W3CDTF">1996-10-08T23:32:33Z</dcterms:created>
  <dcterms:modified xsi:type="dcterms:W3CDTF">2016-12-15T09:01:30Z</dcterms:modified>
  <cp:category/>
  <cp:version/>
  <cp:contentType/>
  <cp:contentStatus/>
</cp:coreProperties>
</file>